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b02276c9550288d/MP2I/Chimie/TD/"/>
    </mc:Choice>
  </mc:AlternateContent>
  <xr:revisionPtr revIDLastSave="94" documentId="8_{212BF178-1480-4AA3-B5C7-8DD33859A299}" xr6:coauthVersionLast="47" xr6:coauthVersionMax="47" xr10:uidLastSave="{1F1E767F-6226-4326-88B3-26637F0AFEBC}"/>
  <bookViews>
    <workbookView xWindow="28680" yWindow="-120" windowWidth="29040" windowHeight="16440" xr2:uid="{C887580D-0396-47F4-B4BE-DFA16EE4A11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D41" i="1" s="1"/>
  <c r="C42" i="1"/>
  <c r="D42" i="1" s="1"/>
  <c r="C43" i="1"/>
  <c r="D43" i="1" s="1"/>
  <c r="C44" i="1"/>
  <c r="D44" i="1" s="1"/>
  <c r="C40" i="1"/>
  <c r="D40" i="1" s="1"/>
  <c r="G32" i="1"/>
  <c r="G33" i="1"/>
  <c r="G34" i="1"/>
  <c r="G35" i="1"/>
  <c r="G36" i="1"/>
  <c r="G31" i="1"/>
  <c r="D34" i="1"/>
  <c r="C32" i="1"/>
  <c r="D32" i="1" s="1"/>
  <c r="C33" i="1"/>
  <c r="D33" i="1" s="1"/>
  <c r="C34" i="1"/>
  <c r="C35" i="1"/>
  <c r="D35" i="1" s="1"/>
  <c r="C36" i="1"/>
  <c r="D36" i="1" s="1"/>
  <c r="C31" i="1"/>
  <c r="D31" i="1" s="1"/>
  <c r="F22" i="1"/>
  <c r="F23" i="1"/>
  <c r="F24" i="1"/>
  <c r="F25" i="1"/>
  <c r="F26" i="1"/>
  <c r="F27" i="1"/>
  <c r="F21" i="1"/>
  <c r="C22" i="1"/>
  <c r="C23" i="1"/>
  <c r="C24" i="1"/>
  <c r="C25" i="1"/>
  <c r="C26" i="1"/>
  <c r="C27" i="1"/>
  <c r="C21" i="1"/>
  <c r="C12" i="1"/>
  <c r="C13" i="1"/>
  <c r="C14" i="1"/>
  <c r="C15" i="1"/>
  <c r="C16" i="1"/>
  <c r="C17" i="1"/>
  <c r="C11" i="1"/>
  <c r="D4" i="1"/>
  <c r="D5" i="1"/>
  <c r="D6" i="1"/>
  <c r="D7" i="1"/>
  <c r="D3" i="1"/>
  <c r="C4" i="1"/>
  <c r="C5" i="1"/>
  <c r="C6" i="1"/>
  <c r="C7" i="1"/>
  <c r="C3" i="1"/>
</calcChain>
</file>

<file path=xl/sharedStrings.xml><?xml version="1.0" encoding="utf-8"?>
<sst xmlns="http://schemas.openxmlformats.org/spreadsheetml/2006/main" count="29" uniqueCount="19">
  <si>
    <t>C</t>
  </si>
  <si>
    <t>v</t>
  </si>
  <si>
    <t>ln C</t>
  </si>
  <si>
    <t>ln v</t>
  </si>
  <si>
    <t>Exo 2</t>
  </si>
  <si>
    <t>Exo 3</t>
  </si>
  <si>
    <t>t</t>
  </si>
  <si>
    <t>1/C</t>
  </si>
  <si>
    <t>Exo 5</t>
  </si>
  <si>
    <t>Exo 7</t>
  </si>
  <si>
    <t>V</t>
  </si>
  <si>
    <t>C(OH-)</t>
  </si>
  <si>
    <t>C(ester)</t>
  </si>
  <si>
    <t>C(NO)</t>
  </si>
  <si>
    <t>C(O2)</t>
  </si>
  <si>
    <t>P</t>
  </si>
  <si>
    <t>p</t>
  </si>
  <si>
    <t>ln p</t>
  </si>
  <si>
    <t>Exo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</si>
</sst>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Méthode différentielle exo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587423447069126"/>
                  <c:y val="-0.157824074074074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Feuil1!$C$3:$C$7</c:f>
              <c:numCache>
                <c:formatCode>General</c:formatCode>
                <c:ptCount val="5"/>
                <c:pt idx="0">
                  <c:v>0.69314718055994529</c:v>
                </c:pt>
                <c:pt idx="1">
                  <c:v>1.3862943611198906</c:v>
                </c:pt>
                <c:pt idx="2">
                  <c:v>1.791759469228055</c:v>
                </c:pt>
                <c:pt idx="3">
                  <c:v>2.0794415416798357</c:v>
                </c:pt>
                <c:pt idx="4">
                  <c:v>2.3025850929940459</c:v>
                </c:pt>
              </c:numCache>
            </c:numRef>
          </c:xVal>
          <c:yVal>
            <c:numRef>
              <c:f>Feuil1!$D$3:$D$7</c:f>
              <c:numCache>
                <c:formatCode>General</c:formatCode>
                <c:ptCount val="5"/>
                <c:pt idx="0">
                  <c:v>-0.38566248081198462</c:v>
                </c:pt>
                <c:pt idx="1">
                  <c:v>0.30748469974796072</c:v>
                </c:pt>
                <c:pt idx="2">
                  <c:v>0.71294980785612505</c:v>
                </c:pt>
                <c:pt idx="3">
                  <c:v>1.000631880307906</c:v>
                </c:pt>
                <c:pt idx="4">
                  <c:v>1.2237754316221157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E3-4C2B-99B9-C71873A20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4582000"/>
        <c:axId val="1972399552"/>
      </c:scatterChart>
      <c:valAx>
        <c:axId val="1974582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72399552"/>
        <c:crosses val="autoZero"/>
        <c:crossBetween val="midCat"/>
      </c:valAx>
      <c:valAx>
        <c:axId val="197239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74582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Méthode intégrale ordre 2 exo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6813320209973753"/>
                  <c:y val="-0.1639038349372995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Feuil1!$A$11:$A$17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30</c:v>
                </c:pt>
              </c:numCache>
            </c:numRef>
          </c:xVal>
          <c:yVal>
            <c:numRef>
              <c:f>Feuil1!$C$11:$C$17</c:f>
              <c:numCache>
                <c:formatCode>General</c:formatCode>
                <c:ptCount val="7"/>
                <c:pt idx="0">
                  <c:v>0.1</c:v>
                </c:pt>
                <c:pt idx="1">
                  <c:v>0.23923444976076558</c:v>
                </c:pt>
                <c:pt idx="2">
                  <c:v>0.44843049327354262</c:v>
                </c:pt>
                <c:pt idx="3">
                  <c:v>0.78740157480314954</c:v>
                </c:pt>
                <c:pt idx="4">
                  <c:v>1.1415525114155252</c:v>
                </c:pt>
                <c:pt idx="5">
                  <c:v>1.4880952380952379</c:v>
                </c:pt>
                <c:pt idx="6">
                  <c:v>2.1834061135371177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0C-4367-B63C-56451D3AC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0164000"/>
        <c:axId val="1750164960"/>
      </c:scatterChart>
      <c:valAx>
        <c:axId val="1750164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50164960"/>
        <c:crosses val="autoZero"/>
        <c:crossBetween val="midCat"/>
      </c:valAx>
      <c:valAx>
        <c:axId val="175016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50164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Dégénérescence de l'odre NO exo 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46570428696413"/>
                  <c:y val="0.2866203703703703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Feuil1!$A$21:$A$27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12</c:v>
                </c:pt>
                <c:pt idx="5">
                  <c:v>20</c:v>
                </c:pt>
                <c:pt idx="6">
                  <c:v>30</c:v>
                </c:pt>
              </c:numCache>
            </c:numRef>
          </c:xVal>
          <c:yVal>
            <c:numRef>
              <c:f>Feuil1!$C$21:$C$27</c:f>
              <c:numCache>
                <c:formatCode>General</c:formatCode>
                <c:ptCount val="7"/>
                <c:pt idx="0">
                  <c:v>0.10416666666666667</c:v>
                </c:pt>
                <c:pt idx="1">
                  <c:v>0.10869565217391305</c:v>
                </c:pt>
                <c:pt idx="2">
                  <c:v>0.11764705882352941</c:v>
                </c:pt>
                <c:pt idx="3">
                  <c:v>0.13513513513513511</c:v>
                </c:pt>
                <c:pt idx="4">
                  <c:v>0.15384615384615385</c:v>
                </c:pt>
                <c:pt idx="5">
                  <c:v>0.18867924528301888</c:v>
                </c:pt>
                <c:pt idx="6">
                  <c:v>0.23255813953488372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E7-4915-9BEF-BC3131C80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0165440"/>
        <c:axId val="1972397632"/>
      </c:scatterChart>
      <c:valAx>
        <c:axId val="175016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72397632"/>
        <c:crosses val="autoZero"/>
        <c:crossBetween val="midCat"/>
      </c:valAx>
      <c:valAx>
        <c:axId val="197239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50165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Dégénérescence de l'ordre O2 exo 5</a:t>
            </a:r>
          </a:p>
          <a:p>
            <a:pPr>
              <a:defRPr/>
            </a:pP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1732064741907262E-2"/>
                  <c:y val="-0.4677314814814814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Feuil1!$D$21:$D$27</c:f>
              <c:numCache>
                <c:formatCode>General</c:formatCode>
                <c:ptCount val="7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120</c:v>
                </c:pt>
                <c:pt idx="5">
                  <c:v>240</c:v>
                </c:pt>
                <c:pt idx="6">
                  <c:v>360</c:v>
                </c:pt>
              </c:numCache>
            </c:numRef>
          </c:xVal>
          <c:yVal>
            <c:numRef>
              <c:f>Feuil1!$F$21:$F$27</c:f>
              <c:numCache>
                <c:formatCode>General</c:formatCode>
                <c:ptCount val="7"/>
                <c:pt idx="0">
                  <c:v>2.2300144001592104</c:v>
                </c:pt>
                <c:pt idx="1">
                  <c:v>2.1517622032594619</c:v>
                </c:pt>
                <c:pt idx="2">
                  <c:v>2.0794415416798357</c:v>
                </c:pt>
                <c:pt idx="3">
                  <c:v>1.8562979903656263</c:v>
                </c:pt>
                <c:pt idx="4">
                  <c:v>1.410986973710262</c:v>
                </c:pt>
                <c:pt idx="5">
                  <c:v>0.53062825106217038</c:v>
                </c:pt>
                <c:pt idx="6">
                  <c:v>-0.35667494393873245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8B-4029-BDD6-7610AC360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6426656"/>
        <c:axId val="1858363312"/>
      </c:scatterChart>
      <c:valAx>
        <c:axId val="1976426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58363312"/>
        <c:crosses val="autoZero"/>
        <c:crossBetween val="midCat"/>
      </c:valAx>
      <c:valAx>
        <c:axId val="185836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76426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Suivi cinétique par dosage exo 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7037401574803155E-2"/>
                  <c:y val="0.2442727471566054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Feuil1!$A$31:$A$36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</c:numCache>
            </c:numRef>
          </c:xVal>
          <c:yVal>
            <c:numRef>
              <c:f>Feuil1!$D$31:$D$36</c:f>
              <c:numCache>
                <c:formatCode>General</c:formatCode>
                <c:ptCount val="6"/>
                <c:pt idx="0">
                  <c:v>123.4567901234568</c:v>
                </c:pt>
                <c:pt idx="1">
                  <c:v>135.1351351351351</c:v>
                </c:pt>
                <c:pt idx="2">
                  <c:v>147.05882352941177</c:v>
                </c:pt>
                <c:pt idx="3">
                  <c:v>158.73015873015873</c:v>
                </c:pt>
                <c:pt idx="4">
                  <c:v>169.4915254237288</c:v>
                </c:pt>
                <c:pt idx="5">
                  <c:v>215.05376344086019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15-4528-A5D2-3DD6C8E2A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1197392"/>
        <c:axId val="2011193552"/>
      </c:scatterChart>
      <c:valAx>
        <c:axId val="2011197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11193552"/>
        <c:crosses val="autoZero"/>
        <c:crossBetween val="midCat"/>
      </c:valAx>
      <c:valAx>
        <c:axId val="201119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11197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 milieu tampon exo 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Feuil1!$E$31:$E$36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</c:numCache>
            </c:numRef>
          </c:xVal>
          <c:yVal>
            <c:numRef>
              <c:f>Feuil1!$G$31:$G$36</c:f>
              <c:numCache>
                <c:formatCode>General</c:formatCode>
                <c:ptCount val="6"/>
                <c:pt idx="0">
                  <c:v>0</c:v>
                </c:pt>
                <c:pt idx="1">
                  <c:v>-0.13926206733350766</c:v>
                </c:pt>
                <c:pt idx="2">
                  <c:v>-0.34249030894677601</c:v>
                </c:pt>
                <c:pt idx="3">
                  <c:v>-0.69314718055994529</c:v>
                </c:pt>
                <c:pt idx="4">
                  <c:v>-1.3862943611198906</c:v>
                </c:pt>
                <c:pt idx="5">
                  <c:v>-2.0402208285265546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FF-4253-97DB-6B1ED7CF6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7001504"/>
        <c:axId val="2067001984"/>
      </c:scatterChart>
      <c:valAx>
        <c:axId val="2067001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7001984"/>
        <c:crosses val="autoZero"/>
        <c:crossBetween val="midCat"/>
      </c:valAx>
      <c:valAx>
        <c:axId val="206700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7001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Cinétique en phase gazeuse exo 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Feuil1!$A$40:$A$44</c:f>
              <c:numCache>
                <c:formatCode>General</c:formatCode>
                <c:ptCount val="5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</c:numCache>
            </c:numRef>
          </c:xVal>
          <c:yVal>
            <c:numRef>
              <c:f>Feuil1!$D$40:$D$44</c:f>
              <c:numCache>
                <c:formatCode>General</c:formatCode>
                <c:ptCount val="5"/>
                <c:pt idx="0">
                  <c:v>-2.1037342342488805</c:v>
                </c:pt>
                <c:pt idx="1">
                  <c:v>-2.4079456086518718</c:v>
                </c:pt>
                <c:pt idx="2">
                  <c:v>-2.6882475738060303</c:v>
                </c:pt>
                <c:pt idx="3">
                  <c:v>-3.1465551632885735</c:v>
                </c:pt>
                <c:pt idx="4">
                  <c:v>-3.6119184129778072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A7-41D1-82AE-1E6BE58A6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2518784"/>
        <c:axId val="1872512544"/>
      </c:scatterChart>
      <c:valAx>
        <c:axId val="1872518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72512544"/>
        <c:crosses val="autoZero"/>
        <c:crossBetween val="midCat"/>
      </c:valAx>
      <c:valAx>
        <c:axId val="187251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72518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1</xdr:row>
      <xdr:rowOff>19050</xdr:rowOff>
    </xdr:from>
    <xdr:to>
      <xdr:col>10</xdr:col>
      <xdr:colOff>552450</xdr:colOff>
      <xdr:row>13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D7B2739-823A-7ACF-0AD8-12B059AC5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1</xdr:row>
      <xdr:rowOff>19050</xdr:rowOff>
    </xdr:from>
    <xdr:to>
      <xdr:col>17</xdr:col>
      <xdr:colOff>9525</xdr:colOff>
      <xdr:row>13</xdr:row>
      <xdr:rowOff>95250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19B6F6C-4C3B-C55B-83A7-26767AAB9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28575</xdr:colOff>
      <xdr:row>13</xdr:row>
      <xdr:rowOff>171450</xdr:rowOff>
    </xdr:from>
    <xdr:to>
      <xdr:col>12</xdr:col>
      <xdr:colOff>28575</xdr:colOff>
      <xdr:row>28</xdr:row>
      <xdr:rowOff>57150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5B225EAD-8D82-8298-6072-1DA17343D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28575</xdr:colOff>
      <xdr:row>13</xdr:row>
      <xdr:rowOff>161925</xdr:rowOff>
    </xdr:from>
    <xdr:to>
      <xdr:col>18</xdr:col>
      <xdr:colOff>28575</xdr:colOff>
      <xdr:row>28</xdr:row>
      <xdr:rowOff>47625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13DBFA7-C734-FBC2-50FA-FC33FC481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85725</xdr:colOff>
      <xdr:row>28</xdr:row>
      <xdr:rowOff>161925</xdr:rowOff>
    </xdr:from>
    <xdr:to>
      <xdr:col>13</xdr:col>
      <xdr:colOff>85725</xdr:colOff>
      <xdr:row>44</xdr:row>
      <xdr:rowOff>47625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F0489910-30CE-BC0E-B3E1-89A6A4CED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371475</xdr:colOff>
      <xdr:row>29</xdr:row>
      <xdr:rowOff>19050</xdr:rowOff>
    </xdr:from>
    <xdr:to>
      <xdr:col>18</xdr:col>
      <xdr:colOff>371475</xdr:colOff>
      <xdr:row>44</xdr:row>
      <xdr:rowOff>95250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4EFB1750-033B-FD99-ADC7-84B943A1D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657225</xdr:colOff>
      <xdr:row>46</xdr:row>
      <xdr:rowOff>0</xdr:rowOff>
    </xdr:from>
    <xdr:to>
      <xdr:col>15</xdr:col>
      <xdr:colOff>657225</xdr:colOff>
      <xdr:row>60</xdr:row>
      <xdr:rowOff>76200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A48B7A9D-6397-5638-8022-191AAB210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E02AD-D1E1-4B23-8621-FE6A0FAA338F}">
  <dimension ref="A1:G44"/>
  <sheetViews>
    <sheetView tabSelected="1" topLeftCell="A22" workbookViewId="0">
      <selection activeCell="F42" sqref="F42"/>
    </sheetView>
  </sheetViews>
  <sheetFormatPr baseColWidth="10" defaultRowHeight="15" x14ac:dyDescent="0.25"/>
  <sheetData>
    <row r="1" spans="1:4" x14ac:dyDescent="0.25">
      <c r="A1" s="2" t="s">
        <v>4</v>
      </c>
      <c r="B1" s="2"/>
      <c r="C1" s="2"/>
      <c r="D1" s="2"/>
    </row>
    <row r="2" spans="1:4" x14ac:dyDescent="0.25">
      <c r="A2" s="3" t="s">
        <v>0</v>
      </c>
      <c r="B2" s="3" t="s">
        <v>1</v>
      </c>
      <c r="C2" s="3" t="s">
        <v>2</v>
      </c>
      <c r="D2" s="3" t="s">
        <v>3</v>
      </c>
    </row>
    <row r="3" spans="1:4" x14ac:dyDescent="0.25">
      <c r="A3" s="3">
        <v>2</v>
      </c>
      <c r="B3" s="3">
        <v>0.68</v>
      </c>
      <c r="C3" s="3">
        <f>LN(A3)</f>
        <v>0.69314718055994529</v>
      </c>
      <c r="D3" s="3">
        <f>LN(B3)</f>
        <v>-0.38566248081198462</v>
      </c>
    </row>
    <row r="4" spans="1:4" x14ac:dyDescent="0.25">
      <c r="A4" s="3">
        <v>4</v>
      </c>
      <c r="B4" s="3">
        <v>1.36</v>
      </c>
      <c r="C4" s="3">
        <f t="shared" ref="C4:C7" si="0">LN(A4)</f>
        <v>1.3862943611198906</v>
      </c>
      <c r="D4" s="3">
        <f t="shared" ref="D4:D7" si="1">LN(B4)</f>
        <v>0.30748469974796072</v>
      </c>
    </row>
    <row r="5" spans="1:4" x14ac:dyDescent="0.25">
      <c r="A5" s="3">
        <v>6</v>
      </c>
      <c r="B5" s="3">
        <v>2.04</v>
      </c>
      <c r="C5" s="3">
        <f t="shared" si="0"/>
        <v>1.791759469228055</v>
      </c>
      <c r="D5" s="3">
        <f t="shared" si="1"/>
        <v>0.71294980785612505</v>
      </c>
    </row>
    <row r="6" spans="1:4" x14ac:dyDescent="0.25">
      <c r="A6" s="3">
        <v>8</v>
      </c>
      <c r="B6" s="3">
        <v>2.72</v>
      </c>
      <c r="C6" s="3">
        <f t="shared" si="0"/>
        <v>2.0794415416798357</v>
      </c>
      <c r="D6" s="3">
        <f t="shared" si="1"/>
        <v>1.000631880307906</v>
      </c>
    </row>
    <row r="7" spans="1:4" x14ac:dyDescent="0.25">
      <c r="A7" s="3">
        <v>10</v>
      </c>
      <c r="B7" s="3">
        <v>3.4</v>
      </c>
      <c r="C7" s="3">
        <f t="shared" si="0"/>
        <v>2.3025850929940459</v>
      </c>
      <c r="D7" s="3">
        <f t="shared" si="1"/>
        <v>1.2237754316221157</v>
      </c>
    </row>
    <row r="9" spans="1:4" x14ac:dyDescent="0.25">
      <c r="A9" s="2" t="s">
        <v>5</v>
      </c>
      <c r="B9" s="2"/>
      <c r="C9" s="2"/>
    </row>
    <row r="10" spans="1:4" x14ac:dyDescent="0.25">
      <c r="A10" s="3" t="s">
        <v>6</v>
      </c>
      <c r="B10" s="3" t="s">
        <v>0</v>
      </c>
      <c r="C10" s="3" t="s">
        <v>7</v>
      </c>
    </row>
    <row r="11" spans="1:4" x14ac:dyDescent="0.25">
      <c r="A11" s="3">
        <v>0</v>
      </c>
      <c r="B11" s="3">
        <v>10</v>
      </c>
      <c r="C11" s="3">
        <f>1/B11</f>
        <v>0.1</v>
      </c>
    </row>
    <row r="12" spans="1:4" x14ac:dyDescent="0.25">
      <c r="A12" s="3">
        <v>2</v>
      </c>
      <c r="B12" s="3">
        <v>4.18</v>
      </c>
      <c r="C12" s="3">
        <f t="shared" ref="C12:C17" si="2">1/B12</f>
        <v>0.23923444976076558</v>
      </c>
    </row>
    <row r="13" spans="1:4" x14ac:dyDescent="0.25">
      <c r="A13" s="3">
        <v>5</v>
      </c>
      <c r="B13" s="3">
        <v>2.23</v>
      </c>
      <c r="C13" s="3">
        <f t="shared" si="2"/>
        <v>0.44843049327354262</v>
      </c>
    </row>
    <row r="14" spans="1:4" x14ac:dyDescent="0.25">
      <c r="A14" s="3">
        <v>10</v>
      </c>
      <c r="B14" s="3">
        <v>1.27</v>
      </c>
      <c r="C14" s="3">
        <f t="shared" si="2"/>
        <v>0.78740157480314954</v>
      </c>
    </row>
    <row r="15" spans="1:4" x14ac:dyDescent="0.25">
      <c r="A15" s="3">
        <v>15</v>
      </c>
      <c r="B15" s="3">
        <v>0.876</v>
      </c>
      <c r="C15" s="3">
        <f t="shared" si="2"/>
        <v>1.1415525114155252</v>
      </c>
    </row>
    <row r="16" spans="1:4" x14ac:dyDescent="0.25">
      <c r="A16" s="3">
        <v>20</v>
      </c>
      <c r="B16" s="3">
        <v>0.67200000000000004</v>
      </c>
      <c r="C16" s="3">
        <f t="shared" si="2"/>
        <v>1.4880952380952379</v>
      </c>
    </row>
    <row r="17" spans="1:7" x14ac:dyDescent="0.25">
      <c r="A17" s="3">
        <v>30</v>
      </c>
      <c r="B17" s="3">
        <v>0.45800000000000002</v>
      </c>
      <c r="C17" s="3">
        <f t="shared" si="2"/>
        <v>2.1834061135371177</v>
      </c>
    </row>
    <row r="19" spans="1:7" x14ac:dyDescent="0.25">
      <c r="A19" s="2" t="s">
        <v>8</v>
      </c>
      <c r="B19" s="2"/>
      <c r="C19" s="2"/>
      <c r="D19" s="2"/>
      <c r="E19" s="2"/>
      <c r="F19" s="2"/>
    </row>
    <row r="20" spans="1:7" x14ac:dyDescent="0.25">
      <c r="A20" s="3" t="s">
        <v>6</v>
      </c>
      <c r="B20" s="3" t="s">
        <v>13</v>
      </c>
      <c r="C20" s="3" t="s">
        <v>7</v>
      </c>
      <c r="D20" s="3" t="s">
        <v>6</v>
      </c>
      <c r="E20" s="3" t="s">
        <v>14</v>
      </c>
      <c r="F20" s="3" t="s">
        <v>2</v>
      </c>
    </row>
    <row r="21" spans="1:7" x14ac:dyDescent="0.25">
      <c r="A21" s="3">
        <v>1</v>
      </c>
      <c r="B21" s="3">
        <v>9.6</v>
      </c>
      <c r="C21" s="3">
        <f>1/(B21)</f>
        <v>0.10416666666666667</v>
      </c>
      <c r="D21" s="3">
        <v>10</v>
      </c>
      <c r="E21" s="3">
        <v>9.3000000000000007</v>
      </c>
      <c r="F21" s="3">
        <f>LN(E21)</f>
        <v>2.2300144001592104</v>
      </c>
    </row>
    <row r="22" spans="1:7" x14ac:dyDescent="0.25">
      <c r="A22" s="3">
        <v>2</v>
      </c>
      <c r="B22" s="3">
        <v>9.1999999999999993</v>
      </c>
      <c r="C22" s="3">
        <f t="shared" ref="C22:C27" si="3">1/(B22)</f>
        <v>0.10869565217391305</v>
      </c>
      <c r="D22" s="3">
        <v>20</v>
      </c>
      <c r="E22" s="3">
        <v>8.6</v>
      </c>
      <c r="F22" s="3">
        <f t="shared" ref="F22:F27" si="4">LN(E22)</f>
        <v>2.1517622032594619</v>
      </c>
    </row>
    <row r="23" spans="1:7" x14ac:dyDescent="0.25">
      <c r="A23" s="3">
        <v>4</v>
      </c>
      <c r="B23" s="3">
        <v>8.5</v>
      </c>
      <c r="C23" s="3">
        <f t="shared" si="3"/>
        <v>0.11764705882352941</v>
      </c>
      <c r="D23" s="3">
        <v>30</v>
      </c>
      <c r="E23" s="3">
        <v>8</v>
      </c>
      <c r="F23" s="3">
        <f t="shared" si="4"/>
        <v>2.0794415416798357</v>
      </c>
    </row>
    <row r="24" spans="1:7" x14ac:dyDescent="0.25">
      <c r="A24" s="3">
        <v>8</v>
      </c>
      <c r="B24" s="3">
        <v>7.4</v>
      </c>
      <c r="C24" s="3">
        <f t="shared" si="3"/>
        <v>0.13513513513513511</v>
      </c>
      <c r="D24" s="3">
        <v>60</v>
      </c>
      <c r="E24" s="3">
        <v>6.4</v>
      </c>
      <c r="F24" s="3">
        <f t="shared" si="4"/>
        <v>1.8562979903656263</v>
      </c>
    </row>
    <row r="25" spans="1:7" x14ac:dyDescent="0.25">
      <c r="A25" s="3">
        <v>12</v>
      </c>
      <c r="B25" s="3">
        <v>6.5</v>
      </c>
      <c r="C25" s="3">
        <f t="shared" si="3"/>
        <v>0.15384615384615385</v>
      </c>
      <c r="D25" s="3">
        <v>120</v>
      </c>
      <c r="E25" s="3">
        <v>4.0999999999999996</v>
      </c>
      <c r="F25" s="3">
        <f t="shared" si="4"/>
        <v>1.410986973710262</v>
      </c>
    </row>
    <row r="26" spans="1:7" x14ac:dyDescent="0.25">
      <c r="A26" s="3">
        <v>20</v>
      </c>
      <c r="B26" s="3">
        <v>5.3</v>
      </c>
      <c r="C26" s="3">
        <f t="shared" si="3"/>
        <v>0.18867924528301888</v>
      </c>
      <c r="D26" s="3">
        <v>240</v>
      </c>
      <c r="E26" s="3">
        <v>1.7</v>
      </c>
      <c r="F26" s="3">
        <f t="shared" si="4"/>
        <v>0.53062825106217038</v>
      </c>
    </row>
    <row r="27" spans="1:7" x14ac:dyDescent="0.25">
      <c r="A27" s="3">
        <v>30</v>
      </c>
      <c r="B27" s="3">
        <v>4.3</v>
      </c>
      <c r="C27" s="3">
        <f t="shared" si="3"/>
        <v>0.23255813953488372</v>
      </c>
      <c r="D27" s="3">
        <v>360</v>
      </c>
      <c r="E27" s="3">
        <v>0.7</v>
      </c>
      <c r="F27" s="3">
        <f t="shared" si="4"/>
        <v>-0.35667494393873245</v>
      </c>
    </row>
    <row r="29" spans="1:7" x14ac:dyDescent="0.25">
      <c r="A29" s="8" t="s">
        <v>9</v>
      </c>
      <c r="B29" s="9"/>
      <c r="C29" s="9"/>
      <c r="D29" s="9"/>
      <c r="E29" s="9"/>
      <c r="F29" s="9"/>
      <c r="G29" s="9"/>
    </row>
    <row r="30" spans="1:7" x14ac:dyDescent="0.25">
      <c r="A30" s="3" t="s">
        <v>6</v>
      </c>
      <c r="B30" s="3" t="s">
        <v>10</v>
      </c>
      <c r="C30" s="3" t="s">
        <v>11</v>
      </c>
      <c r="D30" s="3" t="s">
        <v>7</v>
      </c>
      <c r="E30" s="7" t="s">
        <v>6</v>
      </c>
      <c r="F30" s="7" t="s">
        <v>12</v>
      </c>
      <c r="G30" s="3" t="s">
        <v>2</v>
      </c>
    </row>
    <row r="31" spans="1:7" x14ac:dyDescent="0.25">
      <c r="A31" s="3">
        <v>2</v>
      </c>
      <c r="B31" s="3">
        <v>16.2</v>
      </c>
      <c r="C31" s="3">
        <f>0.01*B31/20</f>
        <v>8.0999999999999996E-3</v>
      </c>
      <c r="D31" s="3">
        <f>1/C31</f>
        <v>123.4567901234568</v>
      </c>
      <c r="E31" s="3">
        <v>0</v>
      </c>
      <c r="F31" s="3">
        <v>1</v>
      </c>
      <c r="G31" s="3">
        <f>LN(F31)</f>
        <v>0</v>
      </c>
    </row>
    <row r="32" spans="1:7" x14ac:dyDescent="0.25">
      <c r="A32" s="3">
        <v>3</v>
      </c>
      <c r="B32" s="3">
        <v>14.8</v>
      </c>
      <c r="C32" s="3">
        <f t="shared" ref="C32:C36" si="5">0.01*B32/20</f>
        <v>7.4000000000000012E-3</v>
      </c>
      <c r="D32" s="3">
        <f t="shared" ref="D32:D36" si="6">1/C32</f>
        <v>135.1351351351351</v>
      </c>
      <c r="E32" s="3">
        <v>2</v>
      </c>
      <c r="F32" s="3">
        <v>0.87</v>
      </c>
      <c r="G32" s="3">
        <f t="shared" ref="G32:G36" si="7">LN(F32)</f>
        <v>-0.13926206733350766</v>
      </c>
    </row>
    <row r="33" spans="1:7" x14ac:dyDescent="0.25">
      <c r="A33" s="3">
        <v>4</v>
      </c>
      <c r="B33" s="3">
        <v>13.6</v>
      </c>
      <c r="C33" s="3">
        <f t="shared" si="5"/>
        <v>6.8000000000000005E-3</v>
      </c>
      <c r="D33" s="3">
        <f t="shared" si="6"/>
        <v>147.05882352941177</v>
      </c>
      <c r="E33" s="3">
        <v>5</v>
      </c>
      <c r="F33" s="3">
        <v>0.71</v>
      </c>
      <c r="G33" s="3">
        <f t="shared" si="7"/>
        <v>-0.34249030894677601</v>
      </c>
    </row>
    <row r="34" spans="1:7" x14ac:dyDescent="0.25">
      <c r="A34" s="3">
        <v>5</v>
      </c>
      <c r="B34" s="3">
        <v>12.6</v>
      </c>
      <c r="C34" s="3">
        <f t="shared" si="5"/>
        <v>6.3E-3</v>
      </c>
      <c r="D34" s="3">
        <f t="shared" si="6"/>
        <v>158.73015873015873</v>
      </c>
      <c r="E34" s="3">
        <v>10</v>
      </c>
      <c r="F34" s="3">
        <v>0.5</v>
      </c>
      <c r="G34" s="3">
        <f t="shared" si="7"/>
        <v>-0.69314718055994529</v>
      </c>
    </row>
    <row r="35" spans="1:7" x14ac:dyDescent="0.25">
      <c r="A35" s="3">
        <v>6</v>
      </c>
      <c r="B35" s="3">
        <v>11.8</v>
      </c>
      <c r="C35" s="3">
        <f t="shared" si="5"/>
        <v>5.9000000000000007E-3</v>
      </c>
      <c r="D35" s="3">
        <f t="shared" si="6"/>
        <v>169.4915254237288</v>
      </c>
      <c r="E35" s="3">
        <v>20</v>
      </c>
      <c r="F35" s="3">
        <v>0.25</v>
      </c>
      <c r="G35" s="3">
        <f t="shared" si="7"/>
        <v>-1.3862943611198906</v>
      </c>
    </row>
    <row r="36" spans="1:7" x14ac:dyDescent="0.25">
      <c r="A36" s="3">
        <v>10</v>
      </c>
      <c r="B36" s="3">
        <v>9.3000000000000007</v>
      </c>
      <c r="C36" s="3">
        <f t="shared" si="5"/>
        <v>4.6500000000000005E-3</v>
      </c>
      <c r="D36" s="3">
        <f t="shared" si="6"/>
        <v>215.05376344086019</v>
      </c>
      <c r="E36" s="3">
        <v>30</v>
      </c>
      <c r="F36" s="3">
        <v>0.13</v>
      </c>
      <c r="G36" s="3">
        <f t="shared" si="7"/>
        <v>-2.0402208285265546</v>
      </c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4" t="s">
        <v>18</v>
      </c>
      <c r="B38" s="5"/>
      <c r="C38" s="5"/>
      <c r="D38" s="6"/>
    </row>
    <row r="39" spans="1:7" x14ac:dyDescent="0.25">
      <c r="A39" s="3" t="s">
        <v>6</v>
      </c>
      <c r="B39" s="3" t="s">
        <v>15</v>
      </c>
      <c r="C39" s="3" t="s">
        <v>16</v>
      </c>
      <c r="D39" s="3" t="s">
        <v>17</v>
      </c>
    </row>
    <row r="40" spans="1:7" x14ac:dyDescent="0.25">
      <c r="A40" s="3">
        <v>20</v>
      </c>
      <c r="B40" s="3">
        <v>0.20799999999999999</v>
      </c>
      <c r="C40" s="3">
        <f>0.33-B40</f>
        <v>0.12200000000000003</v>
      </c>
      <c r="D40" s="3">
        <f>LN(C40)</f>
        <v>-2.1037342342488805</v>
      </c>
    </row>
    <row r="41" spans="1:7" x14ac:dyDescent="0.25">
      <c r="A41" s="3">
        <v>40</v>
      </c>
      <c r="B41" s="3">
        <v>0.24</v>
      </c>
      <c r="C41" s="3">
        <f t="shared" ref="C41:C44" si="8">0.33-B41</f>
        <v>9.0000000000000024E-2</v>
      </c>
      <c r="D41" s="3">
        <f t="shared" ref="D41:D44" si="9">LN(C41)</f>
        <v>-2.4079456086518718</v>
      </c>
    </row>
    <row r="42" spans="1:7" x14ac:dyDescent="0.25">
      <c r="A42" s="3">
        <v>60</v>
      </c>
      <c r="B42" s="3">
        <v>0.26200000000000001</v>
      </c>
      <c r="C42" s="3">
        <f t="shared" si="8"/>
        <v>6.8000000000000005E-2</v>
      </c>
      <c r="D42" s="3">
        <f t="shared" si="9"/>
        <v>-2.6882475738060303</v>
      </c>
    </row>
    <row r="43" spans="1:7" x14ac:dyDescent="0.25">
      <c r="A43" s="3">
        <v>90</v>
      </c>
      <c r="B43" s="3">
        <v>0.28699999999999998</v>
      </c>
      <c r="C43" s="3">
        <f t="shared" si="8"/>
        <v>4.3000000000000038E-2</v>
      </c>
      <c r="D43" s="3">
        <f t="shared" si="9"/>
        <v>-3.1465551632885735</v>
      </c>
    </row>
    <row r="44" spans="1:7" x14ac:dyDescent="0.25">
      <c r="A44" s="3">
        <v>120</v>
      </c>
      <c r="B44" s="3">
        <v>0.30299999999999999</v>
      </c>
      <c r="C44" s="3">
        <f t="shared" si="8"/>
        <v>2.7000000000000024E-2</v>
      </c>
      <c r="D44" s="3">
        <f t="shared" si="9"/>
        <v>-3.6119184129778072</v>
      </c>
    </row>
  </sheetData>
  <mergeCells count="5">
    <mergeCell ref="A38:D38"/>
    <mergeCell ref="A1:D1"/>
    <mergeCell ref="A9:C9"/>
    <mergeCell ref="A19:F19"/>
    <mergeCell ref="A29:G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Adeline BOUSQUET</dc:creator>
  <cp:lastModifiedBy>Adeline BOUSQUET</cp:lastModifiedBy>
  <dcterms:created xsi:type="dcterms:W3CDTF">2026-03-19T14:47:31Z</dcterms:created>
  <dcterms:modified xsi:type="dcterms:W3CDTF">2026-03-19T15:09:28Z</dcterms:modified>
</cp:coreProperties>
</file>