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aelF/Documents/Boulot/Enseignement/CPGE/PT_Eiffel/2025-2026/Organisation/"/>
    </mc:Choice>
  </mc:AlternateContent>
  <xr:revisionPtr revIDLastSave="0" documentId="13_ncr:1_{272A7999-7BDD-934F-A7B0-4B393CD29EF9}" xr6:coauthVersionLast="45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Planning" sheetId="24" r:id="rId1"/>
    <sheet name="Planning pronote" sheetId="22" state="hidden" r:id="rId2"/>
  </sheets>
  <definedNames>
    <definedName name="_xlnm._FilterDatabase" localSheetId="0" hidden="1">Planning!$BM$1:$BO$47</definedName>
    <definedName name="_xlnm.Print_Area" localSheetId="0">Planning!$A$1:$BS$36</definedName>
    <definedName name="_xlnm.Print_Area" localSheetId="1">'Planning pronote'!$A$1:$BM$48</definedName>
  </definedNames>
  <calcPr calcId="191028"/>
</workbook>
</file>

<file path=xl/calcChain.xml><?xml version="1.0" encoding="utf-8"?>
<calcChain xmlns="http://schemas.openxmlformats.org/spreadsheetml/2006/main">
  <c r="AE4" i="24" l="1"/>
  <c r="O54" i="24"/>
  <c r="O53" i="24"/>
  <c r="O52" i="24"/>
  <c r="O51" i="24"/>
  <c r="O50" i="24"/>
  <c r="O49" i="24"/>
  <c r="D48" i="24"/>
  <c r="B41" i="24"/>
  <c r="BO41" i="24"/>
  <c r="BO40" i="24"/>
  <c r="AE40" i="24"/>
  <c r="B30" i="24"/>
  <c r="BO30" i="24"/>
  <c r="B31" i="24"/>
  <c r="B32" i="24"/>
  <c r="BO29" i="24"/>
  <c r="B5" i="24"/>
  <c r="B6" i="24"/>
  <c r="BO4" i="24"/>
  <c r="AE5" i="24"/>
  <c r="AE6" i="24"/>
  <c r="AE7" i="24"/>
  <c r="B42" i="24"/>
  <c r="B43" i="24"/>
  <c r="AE43" i="24"/>
  <c r="B33" i="24"/>
  <c r="BO32" i="24"/>
  <c r="B44" i="24"/>
  <c r="BO43" i="24"/>
  <c r="AE8" i="24"/>
  <c r="AE9" i="24"/>
  <c r="AE10" i="24"/>
  <c r="AE13" i="24"/>
  <c r="AE14" i="24"/>
  <c r="AE15" i="24"/>
  <c r="AE16" i="24"/>
  <c r="AE17" i="24"/>
  <c r="AE18" i="24"/>
  <c r="AE19" i="24"/>
  <c r="AE22" i="24"/>
  <c r="AE23" i="24"/>
  <c r="AE24" i="24"/>
  <c r="AE25" i="24"/>
  <c r="AE26" i="24"/>
  <c r="AE29" i="24"/>
  <c r="AE30" i="24"/>
  <c r="AE31" i="24"/>
  <c r="AE32" i="24"/>
  <c r="AE33" i="24"/>
  <c r="AE34" i="24"/>
  <c r="BO6" i="24"/>
  <c r="B7" i="24"/>
  <c r="BO42" i="24"/>
  <c r="AE42" i="24"/>
  <c r="BO31" i="24"/>
  <c r="BO5" i="24"/>
  <c r="AE41" i="24"/>
  <c r="B10" i="24"/>
  <c r="B8" i="24"/>
  <c r="BO7" i="24"/>
  <c r="B45" i="24"/>
  <c r="BO44" i="24"/>
  <c r="AE44" i="24"/>
  <c r="B34" i="24"/>
  <c r="BO33" i="24"/>
  <c r="B46" i="24"/>
  <c r="BO45" i="24"/>
  <c r="AE45" i="24"/>
  <c r="B9" i="24"/>
  <c r="BO9" i="24"/>
  <c r="BO8" i="24"/>
  <c r="BO34" i="24"/>
  <c r="B13" i="24"/>
  <c r="BO10" i="24"/>
  <c r="B14" i="24"/>
  <c r="BO13" i="24"/>
  <c r="AE46" i="24"/>
  <c r="B47" i="24"/>
  <c r="BO46" i="24"/>
  <c r="BO47" i="24"/>
  <c r="AE47" i="24"/>
  <c r="B15" i="24"/>
  <c r="BO14" i="24"/>
  <c r="B16" i="24"/>
  <c r="BO15" i="24"/>
  <c r="BO16" i="24"/>
  <c r="B17" i="24"/>
  <c r="BH50" i="22"/>
  <c r="AZ50" i="22"/>
  <c r="B5" i="22"/>
  <c r="B6" i="22"/>
  <c r="B7" i="22"/>
  <c r="B10" i="22"/>
  <c r="B13" i="22"/>
  <c r="B14" i="22"/>
  <c r="B15" i="22"/>
  <c r="B16" i="22"/>
  <c r="B17" i="22"/>
  <c r="B18" i="22"/>
  <c r="B19" i="22"/>
  <c r="B22" i="22"/>
  <c r="B23" i="22"/>
  <c r="B24" i="22"/>
  <c r="B25" i="22"/>
  <c r="B26" i="22"/>
  <c r="B27" i="22"/>
  <c r="B28" i="22"/>
  <c r="B31" i="22"/>
  <c r="B32" i="22"/>
  <c r="B33" i="22"/>
  <c r="B34" i="22"/>
  <c r="B35" i="22"/>
  <c r="B36" i="22"/>
  <c r="B39" i="22"/>
  <c r="B40" i="22"/>
  <c r="B41" i="22"/>
  <c r="B42" i="22"/>
  <c r="B43" i="22"/>
  <c r="B44" i="22"/>
  <c r="B45" i="22"/>
  <c r="B46" i="22"/>
  <c r="B47" i="22"/>
  <c r="BK36" i="22"/>
  <c r="BK39" i="22"/>
  <c r="BK40" i="22"/>
  <c r="BK41" i="22"/>
  <c r="BK42" i="22"/>
  <c r="BK4" i="22"/>
  <c r="B18" i="24"/>
  <c r="BO17" i="24"/>
  <c r="BK43" i="22"/>
  <c r="BK44" i="22"/>
  <c r="BK45" i="22"/>
  <c r="BK46" i="22"/>
  <c r="BK47" i="22"/>
  <c r="BK6" i="22"/>
  <c r="BK5" i="22"/>
  <c r="B19" i="24"/>
  <c r="BO18" i="24"/>
  <c r="BK7" i="22"/>
  <c r="B8" i="22"/>
  <c r="B22" i="24"/>
  <c r="BO19" i="24"/>
  <c r="B9" i="22"/>
  <c r="BK9" i="22"/>
  <c r="BK8" i="22"/>
  <c r="BK10" i="22"/>
  <c r="B23" i="24"/>
  <c r="BO22" i="24"/>
  <c r="BK13" i="22"/>
  <c r="B24" i="24"/>
  <c r="BO23" i="24"/>
  <c r="BK14" i="22"/>
  <c r="B25" i="24"/>
  <c r="BO24" i="24"/>
  <c r="BK15" i="22"/>
  <c r="B26" i="24"/>
  <c r="BO26" i="24"/>
  <c r="BO25" i="24"/>
  <c r="BK16" i="22"/>
  <c r="BK17" i="22"/>
  <c r="BK18" i="22"/>
  <c r="BK19" i="22"/>
  <c r="BK22" i="22"/>
  <c r="BK23" i="22"/>
  <c r="BK24" i="22"/>
  <c r="BK25" i="22"/>
  <c r="BK26" i="22"/>
  <c r="BK27" i="22"/>
  <c r="BK28" i="22"/>
  <c r="BK31" i="22"/>
  <c r="BK32" i="22"/>
  <c r="BK33" i="22"/>
  <c r="BK34" i="22"/>
  <c r="BK3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Microsoft Office</author>
  </authors>
  <commentList>
    <comment ref="BR4" authorId="0" shapeId="0" xr:uid="{CC32C2EB-548F-8640-8C3C-6E33095E64F3}">
      <text>
        <r>
          <rPr>
            <b/>
            <sz val="10"/>
            <color rgb="FF000000"/>
            <rFont val="Tahoma"/>
            <family val="2"/>
          </rPr>
          <t xml:space="preserve">Supports:
</t>
        </r>
        <r>
          <rPr>
            <b/>
            <sz val="10"/>
            <color rgb="FF000000"/>
            <rFont val="Tahoma"/>
            <family val="2"/>
          </rPr>
          <t>BGR*,</t>
        </r>
        <r>
          <rPr>
            <b/>
            <sz val="10"/>
            <color rgb="FF000000"/>
            <rFont val="Arial"/>
            <family val="2"/>
          </rPr>
          <t>Slider*,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b/>
            <sz val="10"/>
            <color rgb="FF000000"/>
            <rFont val="Arial"/>
            <family val="2"/>
          </rPr>
          <t>CPM*</t>
        </r>
        <r>
          <rPr>
            <sz val="10"/>
            <color rgb="FF000000"/>
            <rFont val="Arial"/>
            <family val="2"/>
          </rPr>
          <t>,</t>
        </r>
        <r>
          <rPr>
            <b/>
            <sz val="10"/>
            <color rgb="FF000000"/>
            <rFont val="Arial"/>
            <family val="2"/>
          </rPr>
          <t>Stabilisateur de bateau*</t>
        </r>
        <r>
          <rPr>
            <sz val="10"/>
            <color rgb="FF000000"/>
            <rFont val="Arial"/>
            <family val="2"/>
          </rPr>
          <t>,</t>
        </r>
        <r>
          <rPr>
            <b/>
            <sz val="10"/>
            <color rgb="FF000000"/>
            <rFont val="Arial"/>
            <family val="2"/>
          </rPr>
          <t>Yoke*,Comax*,</t>
        </r>
        <r>
          <rPr>
            <sz val="10"/>
            <color rgb="FF000000"/>
            <rFont val="Arial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Arial"/>
            <family val="2"/>
          </rPr>
          <t>Park Lab**</t>
        </r>
        <r>
          <rPr>
            <sz val="10"/>
            <color rgb="FF000000"/>
            <rFont val="Arial"/>
            <family val="2"/>
          </rPr>
          <t>,</t>
        </r>
        <r>
          <rPr>
            <b/>
            <sz val="10"/>
            <color rgb="FF000000"/>
            <rFont val="Tahoma"/>
            <family val="2"/>
          </rPr>
          <t xml:space="preserve">Barrière**, Maxpid**, Egreneur**, robots SET**,HexoV**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Objectifs:
</t>
        </r>
        <r>
          <rPr>
            <b/>
            <sz val="10"/>
            <color rgb="FF000000"/>
            <rFont val="Tahoma"/>
            <family val="2"/>
          </rPr>
          <t xml:space="preserve">- CP/CI
</t>
        </r>
        <r>
          <rPr>
            <b/>
            <sz val="10"/>
            <color rgb="FF000000"/>
            <rFont val="Tahoma"/>
            <family val="2"/>
          </rPr>
          <t xml:space="preserve">- techno CI
</t>
        </r>
        <r>
          <rPr>
            <b/>
            <sz val="10"/>
            <color rgb="FF000000"/>
            <rFont val="Tahoma"/>
            <family val="2"/>
          </rPr>
          <t xml:space="preserve">- hypothèses+schéma cinématique+h et conséquences
</t>
        </r>
        <r>
          <rPr>
            <b/>
            <sz val="10"/>
            <color rgb="FF000000"/>
            <rFont val="Tahoma"/>
            <family val="2"/>
          </rPr>
          <t>- rapport de transmission+résolution mesure + m</t>
        </r>
        <r>
          <rPr>
            <b/>
            <sz val="10"/>
            <color rgb="FF000000"/>
            <rFont val="Arial"/>
            <family val="2"/>
          </rPr>
          <t>odèle SCLI en BO à compléter (Jeq donné) + simulation + comparaison essai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- loi E/S + tracé Python** + comparaison essai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R6" authorId="0" shapeId="0" xr:uid="{145CCB7F-2C27-F743-8AA7-22F7F2DD4228}">
      <text>
        <r>
          <rPr>
            <b/>
            <sz val="10"/>
            <color rgb="FF000000"/>
            <rFont val="Tahoma"/>
            <family val="34"/>
          </rPr>
          <t>Supports: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 xml:space="preserve">Gravitec*
</t>
        </r>
        <r>
          <rPr>
            <b/>
            <sz val="10"/>
            <color rgb="FF000000"/>
            <rFont val="Tahoma"/>
            <family val="34"/>
          </rPr>
          <t xml:space="preserve">SImulateur de vol**
</t>
        </r>
        <r>
          <rPr>
            <b/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Objectifs: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CP/CI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techno CI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hypothèses+schéma cinématique+h et conséquences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rapport de transmission+résolution mesure + modèle SCLI en BO à compléter (Jeq donné) + simulation + comparaison essai fourni*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loi E/S + tracé Python + comparaison essai fourni**</t>
        </r>
        <r>
          <rPr>
            <sz val="10"/>
            <color rgb="FF000000"/>
            <rFont val="Tahoma"/>
            <family val="34"/>
          </rPr>
          <t xml:space="preserve">
</t>
        </r>
      </text>
    </comment>
    <comment ref="BR7" authorId="0" shapeId="0" xr:uid="{BE2978AB-BE1B-324C-BD75-1D12526CD387}">
      <text>
        <r>
          <rPr>
            <b/>
            <sz val="10"/>
            <color rgb="FF000000"/>
            <rFont val="Tahoma"/>
            <family val="2"/>
          </rPr>
          <t xml:space="preserve">Supports:
</t>
        </r>
        <r>
          <rPr>
            <b/>
            <sz val="10"/>
            <color rgb="FF000000"/>
            <rFont val="Tahoma"/>
            <family val="2"/>
          </rPr>
          <t xml:space="preserve">Gravitec, Equilibreuse,Machine traction, Egreneur,
</t>
        </r>
        <r>
          <rPr>
            <b/>
            <sz val="10"/>
            <color rgb="FF000000"/>
            <rFont val="Tahoma"/>
            <family val="2"/>
          </rPr>
          <t xml:space="preserve">Tour avec flexion pièce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Objectifs:
</t>
        </r>
        <r>
          <rPr>
            <b/>
            <sz val="10"/>
            <color rgb="FF000000"/>
            <rFont val="Tahoma"/>
            <family val="2"/>
          </rPr>
          <t xml:space="preserve">- Elaborer un modèle rdm + hypothèses
</t>
        </r>
        <r>
          <rPr>
            <b/>
            <sz val="10"/>
            <color rgb="FF000000"/>
            <rFont val="Tahoma"/>
            <family val="2"/>
          </rPr>
          <t xml:space="preserve">- Dimensionnement
</t>
        </r>
        <r>
          <rPr>
            <b/>
            <sz val="10"/>
            <color rgb="FF000000"/>
            <rFont val="Tahoma"/>
            <family val="2"/>
          </rPr>
          <t xml:space="preserve">- Déterminer la flèche + contrainte max
</t>
        </r>
        <r>
          <rPr>
            <b/>
            <sz val="10"/>
            <color rgb="FF000000"/>
            <rFont val="Tahoma"/>
            <family val="2"/>
          </rPr>
          <t xml:space="preserve">- Validation par élts finis
</t>
        </r>
        <r>
          <rPr>
            <b/>
            <sz val="10"/>
            <color rgb="FF000000"/>
            <rFont val="Tahoma"/>
            <family val="2"/>
          </rPr>
          <t>- Aschby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S13" authorId="0" shapeId="0" xr:uid="{2877DB66-9E67-2A4D-B3F5-9E9E24A4094E}">
      <text>
        <r>
          <rPr>
            <b/>
            <sz val="10"/>
            <color rgb="FF000000"/>
            <rFont val="Tahoma"/>
            <family val="34"/>
          </rPr>
          <t>Supports: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 xml:space="preserve">Capteur d'effort en S de la mchine de traction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Objectifs: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Elaborer un modèle rdm + hypothèses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Dimensionnement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Déterminer la flèche + contrainte max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Validation par élts finis et/ou pyBar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0"/>
            <color rgb="FF000000"/>
            <rFont val="Tahoma"/>
            <family val="34"/>
          </rPr>
          <t>- Aschby</t>
        </r>
        <r>
          <rPr>
            <sz val="10"/>
            <color rgb="FF000000"/>
            <rFont val="Tahoma"/>
            <family val="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<sst xmlns="http://schemas.openxmlformats.org/spreadsheetml/2006/main" count="2266" uniqueCount="127">
  <si>
    <t>TIPE</t>
  </si>
  <si>
    <t>LUNDI</t>
  </si>
  <si>
    <t>MARDI</t>
  </si>
  <si>
    <t>JEUDI</t>
  </si>
  <si>
    <t>VENDREDI</t>
  </si>
  <si>
    <t>SAMEDI</t>
  </si>
  <si>
    <t>TD Phy</t>
  </si>
  <si>
    <t>TP SII</t>
  </si>
  <si>
    <t>14h-16h</t>
  </si>
  <si>
    <t>16h-18h</t>
  </si>
  <si>
    <t>16h-18h30</t>
  </si>
  <si>
    <t>8h-10h</t>
  </si>
  <si>
    <t>10h-12h</t>
  </si>
  <si>
    <t>10h-12h30</t>
  </si>
  <si>
    <t>8h-12h</t>
  </si>
  <si>
    <t>Physique</t>
  </si>
  <si>
    <t>cours</t>
  </si>
  <si>
    <t>TOUSSAINT</t>
  </si>
  <si>
    <t>NOEL</t>
  </si>
  <si>
    <t>FEVRIER</t>
  </si>
  <si>
    <t>13h30-15h30</t>
  </si>
  <si>
    <t>DS3 MATHS 4h</t>
  </si>
  <si>
    <t>DS4 MATHS 4h</t>
  </si>
  <si>
    <t>DS5 MATHS 4h</t>
  </si>
  <si>
    <t>DS7 MATHS 4h</t>
  </si>
  <si>
    <t>DS8 MATHS 4h</t>
  </si>
  <si>
    <t>SII/Info</t>
  </si>
  <si>
    <t>TD SII</t>
  </si>
  <si>
    <t>DS3 SII 3h (10h-13h)</t>
  </si>
  <si>
    <t>DS5 SII 3h (10h-13h)</t>
  </si>
  <si>
    <t>DS1 SII 2h (14h-16h)</t>
  </si>
  <si>
    <t>Info H023</t>
  </si>
  <si>
    <t>DS2 MATHS 3h</t>
  </si>
  <si>
    <t>DS6 MATHS 4h</t>
  </si>
  <si>
    <t xml:space="preserve">DS ANGLAIS </t>
  </si>
  <si>
    <t>DS9 MATHS 4h</t>
  </si>
  <si>
    <t xml:space="preserve">DS LETTRES </t>
  </si>
  <si>
    <t>14h- 16h</t>
  </si>
  <si>
    <t>TIPE SII</t>
  </si>
  <si>
    <t>MCOT</t>
  </si>
  <si>
    <t>DS6 SII 2h (14h-16h)</t>
  </si>
  <si>
    <t>DS7 SII 3h (10h-13h)</t>
  </si>
  <si>
    <t>DS9  SIC 6h (13h-19h)</t>
  </si>
  <si>
    <t>mod/exp</t>
  </si>
  <si>
    <t>lundi</t>
  </si>
  <si>
    <t>Férié</t>
  </si>
  <si>
    <t>DS1 ITC</t>
  </si>
  <si>
    <t>DS2 ITC</t>
  </si>
  <si>
    <t>DS3 ITC</t>
  </si>
  <si>
    <t>DS4 ITC</t>
  </si>
  <si>
    <t>DS10 SIA 5h (14h-19h)</t>
  </si>
  <si>
    <t>Classe entière</t>
  </si>
  <si>
    <t>SII 10h-12h</t>
  </si>
  <si>
    <t>Info 12h-13h</t>
  </si>
  <si>
    <t>S</t>
  </si>
  <si>
    <t>V</t>
  </si>
  <si>
    <t>Semaines</t>
  </si>
  <si>
    <t>pronote</t>
  </si>
  <si>
    <t>T2</t>
  </si>
  <si>
    <t>T3</t>
  </si>
  <si>
    <t>T1</t>
  </si>
  <si>
    <t>T Phys</t>
  </si>
  <si>
    <t>DS</t>
  </si>
  <si>
    <t>samedi</t>
  </si>
  <si>
    <t>Semaines de cours</t>
  </si>
  <si>
    <t>S1</t>
  </si>
  <si>
    <t>S2</t>
  </si>
  <si>
    <t>S3</t>
  </si>
  <si>
    <t>S4</t>
  </si>
  <si>
    <t>S5</t>
  </si>
  <si>
    <t>S6</t>
  </si>
  <si>
    <t>Cours Phy</t>
  </si>
  <si>
    <t>Cours Phy 4h</t>
  </si>
  <si>
    <t>TP Phy</t>
  </si>
  <si>
    <t>DS2 SII 2h</t>
  </si>
  <si>
    <t>AVRIL</t>
  </si>
  <si>
    <t>Rotation fictive</t>
  </si>
  <si>
    <t>Cours ITC</t>
  </si>
  <si>
    <t>Cours SII</t>
  </si>
  <si>
    <t>12h-13h</t>
  </si>
  <si>
    <t>TD Info</t>
  </si>
  <si>
    <t>TIPE SV</t>
  </si>
  <si>
    <t>9h-10h</t>
  </si>
  <si>
    <t>TIPE VB</t>
  </si>
  <si>
    <t>PRINTEMPS</t>
  </si>
  <si>
    <t>Semaines Pronote</t>
  </si>
  <si>
    <t>DS4 SIB Ve 13h-19h</t>
  </si>
  <si>
    <t>DS7 SIA Ve 13h-18h</t>
  </si>
  <si>
    <t>DS8 SIC Ve 13h-19h</t>
  </si>
  <si>
    <t>Encadré (8 étudiants)</t>
  </si>
  <si>
    <t>Autonomie (8 étudiants)</t>
  </si>
  <si>
    <t>Rdm</t>
  </si>
  <si>
    <t>Pas de TP</t>
  </si>
  <si>
    <t>Révisions 1ère année</t>
  </si>
  <si>
    <t>Evaluation TP</t>
  </si>
  <si>
    <t>Rdm/Ashby</t>
  </si>
  <si>
    <t>Elts finis vs Rdm pyBar</t>
  </si>
  <si>
    <t>Dynamique/NRJ</t>
  </si>
  <si>
    <t>Rdm/Elts finis/Aschby</t>
  </si>
  <si>
    <t>TEC/SLCI</t>
  </si>
  <si>
    <t>Asserv</t>
  </si>
  <si>
    <t>Dynamique/TEC/SCLI</t>
  </si>
  <si>
    <t>Dynamique/TEC/SLCI</t>
  </si>
  <si>
    <t xml:space="preserve">Elec </t>
  </si>
  <si>
    <t>Elec</t>
  </si>
  <si>
    <t>Concevoir</t>
  </si>
  <si>
    <t>Projet asserv</t>
  </si>
  <si>
    <t>Cours PTB</t>
  </si>
  <si>
    <t>TP PTB</t>
  </si>
  <si>
    <t>Réaliser</t>
  </si>
  <si>
    <t>Projet Réaliser</t>
  </si>
  <si>
    <t>Projet Contrôler</t>
  </si>
  <si>
    <t>Corrigé DS1</t>
  </si>
  <si>
    <t>TIPE S3 S4 S5</t>
  </si>
  <si>
    <t>Phy</t>
  </si>
  <si>
    <t>jeudi</t>
  </si>
  <si>
    <t>DS LV1</t>
  </si>
  <si>
    <t>DS LETTRES</t>
  </si>
  <si>
    <t>DS7 MATHS 3h</t>
  </si>
  <si>
    <t>Cours</t>
  </si>
  <si>
    <t xml:space="preserve">Cours </t>
  </si>
  <si>
    <t xml:space="preserve">Révision thermo </t>
  </si>
  <si>
    <t xml:space="preserve">Révision induction </t>
  </si>
  <si>
    <t>Revision (E,pH)</t>
  </si>
  <si>
    <t>Revision</t>
  </si>
  <si>
    <t xml:space="preserve">Revision </t>
  </si>
  <si>
    <t>DS9 MATHS 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</si>
</sst>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d\-mmm"/>
    <numFmt numFmtId="165" formatCode="[$-40C]General"/>
    <numFmt numFmtId="166" formatCode="#,##0.00&quot; &quot;[$€-40C];[Red]&quot;-&quot;#,##0.00&quot; &quot;[$€-40C]"/>
    <numFmt numFmtId="167" formatCode="[$-40C]d\-mmm;@"/>
  </numFmts>
  <fonts count="18" x14ac:knownFonts="1">
    <font>
      <sz val="12"/>
      <color theme="1"/>
      <name val="Arial"/>
      <family val="2"/>
    </font>
    <font>
      <sz val="12"/>
      <color rgb="FF000000"/>
      <name val="Calibri"/>
      <family val="2"/>
    </font>
    <font>
      <u/>
      <sz val="12"/>
      <color rgb="FF0563C1"/>
      <name val="Calibri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34"/>
    </font>
    <font>
      <sz val="10"/>
      <color rgb="FF000000"/>
      <name val="Tahoma"/>
      <family val="34"/>
    </font>
  </fonts>
  <fills count="23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5B9BD5"/>
        <bgColor rgb="FF5B9BD5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002060"/>
        <bgColor rgb="FF002060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rgb="FF70AD47"/>
      </patternFill>
    </fill>
    <fill>
      <patternFill patternType="solid">
        <fgColor theme="8"/>
        <bgColor rgb="FFFFC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5B9BD5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rgb="FF5B9BD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B9BD5"/>
        <bgColor rgb="FF000000"/>
      </patternFill>
    </fill>
    <fill>
      <patternFill patternType="solid">
        <fgColor rgb="FF5B9BD5"/>
        <bgColor rgb="FFFF0000"/>
      </patternFill>
    </fill>
    <fill>
      <patternFill patternType="solid">
        <fgColor rgb="FFFF0000"/>
        <bgColor rgb="FF000000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2" fillId="0" borderId="0"/>
    <xf numFmtId="165" fontId="1" fillId="0" borderId="0"/>
    <xf numFmtId="165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204">
    <xf numFmtId="0" fontId="0" fillId="0" borderId="0" xfId="0"/>
    <xf numFmtId="0" fontId="8" fillId="8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14" borderId="19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8" fillId="15" borderId="22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8" fillId="15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11" borderId="19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2" fillId="12" borderId="16" xfId="2" applyFont="1" applyFill="1" applyBorder="1" applyAlignment="1">
      <alignment horizontal="center" vertical="center"/>
    </xf>
    <xf numFmtId="165" fontId="7" fillId="0" borderId="19" xfId="2" applyFont="1" applyBorder="1" applyAlignment="1">
      <alignment horizontal="center" vertical="center"/>
    </xf>
    <xf numFmtId="165" fontId="7" fillId="0" borderId="0" xfId="2" applyFont="1" applyAlignment="1">
      <alignment horizontal="center" vertical="center"/>
    </xf>
    <xf numFmtId="165" fontId="7" fillId="0" borderId="26" xfId="2" applyFont="1" applyBorder="1" applyAlignment="1">
      <alignment horizontal="center" vertical="center"/>
    </xf>
    <xf numFmtId="165" fontId="7" fillId="0" borderId="36" xfId="2" applyFont="1" applyBorder="1" applyAlignment="1">
      <alignment horizontal="center" vertical="center"/>
    </xf>
    <xf numFmtId="165" fontId="7" fillId="0" borderId="3" xfId="2" applyFont="1" applyBorder="1" applyAlignment="1">
      <alignment horizontal="center" vertical="center"/>
    </xf>
    <xf numFmtId="165" fontId="7" fillId="0" borderId="23" xfId="2" applyFont="1" applyBorder="1" applyAlignment="1">
      <alignment horizontal="center" vertical="center"/>
    </xf>
    <xf numFmtId="165" fontId="7" fillId="0" borderId="14" xfId="2" applyFont="1" applyBorder="1" applyAlignment="1">
      <alignment horizontal="center" vertical="center"/>
    </xf>
    <xf numFmtId="165" fontId="7" fillId="0" borderId="10" xfId="2" applyFont="1" applyBorder="1" applyAlignment="1">
      <alignment horizontal="center" vertical="center"/>
    </xf>
    <xf numFmtId="165" fontId="7" fillId="0" borderId="9" xfId="2" applyFont="1" applyBorder="1" applyAlignment="1">
      <alignment horizontal="center" vertical="center"/>
    </xf>
    <xf numFmtId="165" fontId="7" fillId="0" borderId="2" xfId="2" applyFont="1" applyBorder="1" applyAlignment="1">
      <alignment horizontal="center" vertical="center"/>
    </xf>
    <xf numFmtId="165" fontId="7" fillId="0" borderId="6" xfId="2" applyFont="1" applyBorder="1" applyAlignment="1">
      <alignment horizontal="center" vertical="center"/>
    </xf>
    <xf numFmtId="165" fontId="7" fillId="0" borderId="13" xfId="2" applyFont="1" applyBorder="1" applyAlignment="1">
      <alignment horizontal="center" vertical="center"/>
    </xf>
    <xf numFmtId="165" fontId="7" fillId="13" borderId="19" xfId="2" applyFont="1" applyFill="1" applyBorder="1" applyAlignment="1">
      <alignment horizontal="center" vertical="center"/>
    </xf>
    <xf numFmtId="165" fontId="7" fillId="4" borderId="19" xfId="2" applyFont="1" applyFill="1" applyBorder="1" applyAlignment="1">
      <alignment horizontal="center" vertical="center"/>
    </xf>
    <xf numFmtId="165" fontId="7" fillId="0" borderId="32" xfId="2" applyFont="1" applyBorder="1" applyAlignment="1">
      <alignment horizontal="center" vertical="center"/>
    </xf>
    <xf numFmtId="165" fontId="7" fillId="3" borderId="19" xfId="2" applyFont="1" applyFill="1" applyBorder="1" applyAlignment="1">
      <alignment horizontal="center" vertical="center"/>
    </xf>
    <xf numFmtId="0" fontId="7" fillId="3" borderId="19" xfId="2" applyNumberFormat="1" applyFont="1" applyFill="1" applyBorder="1" applyAlignment="1">
      <alignment horizontal="center" vertical="center"/>
    </xf>
    <xf numFmtId="165" fontId="11" fillId="5" borderId="19" xfId="2" applyFont="1" applyFill="1" applyBorder="1" applyAlignment="1">
      <alignment horizontal="center" vertical="center"/>
    </xf>
    <xf numFmtId="165" fontId="7" fillId="2" borderId="19" xfId="2" applyFont="1" applyFill="1" applyBorder="1" applyAlignment="1">
      <alignment horizontal="center" vertical="center"/>
    </xf>
    <xf numFmtId="0" fontId="7" fillId="4" borderId="19" xfId="2" applyNumberFormat="1" applyFont="1" applyFill="1" applyBorder="1" applyAlignment="1">
      <alignment horizontal="center" vertical="center"/>
    </xf>
    <xf numFmtId="165" fontId="11" fillId="0" borderId="19" xfId="2" applyFont="1" applyBorder="1" applyAlignment="1">
      <alignment horizontal="center" vertical="center"/>
    </xf>
    <xf numFmtId="164" fontId="11" fillId="6" borderId="19" xfId="2" applyNumberFormat="1" applyFont="1" applyFill="1" applyBorder="1" applyAlignment="1">
      <alignment horizontal="center" vertical="center"/>
    </xf>
    <xf numFmtId="0" fontId="7" fillId="16" borderId="19" xfId="2" applyNumberFormat="1" applyFont="1" applyFill="1" applyBorder="1" applyAlignment="1">
      <alignment horizontal="center" vertical="center"/>
    </xf>
    <xf numFmtId="165" fontId="7" fillId="0" borderId="24" xfId="2" applyFont="1" applyBorder="1" applyAlignment="1">
      <alignment horizontal="center" vertical="center"/>
    </xf>
    <xf numFmtId="0" fontId="8" fillId="4" borderId="19" xfId="2" applyNumberFormat="1" applyFont="1" applyFill="1" applyBorder="1" applyAlignment="1">
      <alignment horizontal="center" vertical="center"/>
    </xf>
    <xf numFmtId="0" fontId="8" fillId="3" borderId="19" xfId="2" applyNumberFormat="1" applyFont="1" applyFill="1" applyBorder="1" applyAlignment="1">
      <alignment horizontal="center" vertical="center"/>
    </xf>
    <xf numFmtId="165" fontId="11" fillId="6" borderId="19" xfId="2" applyFont="1" applyFill="1" applyBorder="1" applyAlignment="1">
      <alignment horizontal="center" vertical="center"/>
    </xf>
    <xf numFmtId="165" fontId="11" fillId="0" borderId="24" xfId="2" applyFont="1" applyBorder="1" applyAlignment="1">
      <alignment horizontal="center" vertical="center"/>
    </xf>
    <xf numFmtId="165" fontId="11" fillId="0" borderId="26" xfId="2" applyFont="1" applyBorder="1" applyAlignment="1">
      <alignment horizontal="center" vertical="center"/>
    </xf>
    <xf numFmtId="165" fontId="7" fillId="9" borderId="19" xfId="2" applyFont="1" applyFill="1" applyBorder="1" applyAlignment="1">
      <alignment horizontal="center" vertical="center"/>
    </xf>
    <xf numFmtId="165" fontId="7" fillId="11" borderId="19" xfId="2" applyFont="1" applyFill="1" applyBorder="1" applyAlignment="1">
      <alignment horizontal="center" vertical="center"/>
    </xf>
    <xf numFmtId="165" fontId="12" fillId="0" borderId="19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0" borderId="5" xfId="2" applyFont="1" applyBorder="1" applyAlignment="1">
      <alignment horizontal="center" vertical="center"/>
    </xf>
    <xf numFmtId="165" fontId="7" fillId="0" borderId="12" xfId="2" applyFont="1" applyBorder="1" applyAlignment="1">
      <alignment horizontal="center" vertical="center"/>
    </xf>
    <xf numFmtId="164" fontId="7" fillId="0" borderId="12" xfId="2" applyNumberFormat="1" applyFont="1" applyBorder="1" applyAlignment="1">
      <alignment horizontal="center" vertical="center"/>
    </xf>
    <xf numFmtId="164" fontId="7" fillId="0" borderId="19" xfId="2" applyNumberFormat="1" applyFont="1" applyBorder="1" applyAlignment="1">
      <alignment horizontal="center" vertical="center"/>
    </xf>
    <xf numFmtId="164" fontId="11" fillId="6" borderId="0" xfId="2" applyNumberFormat="1" applyFont="1" applyFill="1" applyAlignment="1">
      <alignment horizontal="center" vertical="center"/>
    </xf>
    <xf numFmtId="164" fontId="11" fillId="0" borderId="24" xfId="2" applyNumberFormat="1" applyFont="1" applyBorder="1" applyAlignment="1">
      <alignment horizontal="center" vertical="center"/>
    </xf>
    <xf numFmtId="0" fontId="11" fillId="6" borderId="19" xfId="2" applyNumberFormat="1" applyFont="1" applyFill="1" applyBorder="1" applyAlignment="1">
      <alignment horizontal="center" vertical="center"/>
    </xf>
    <xf numFmtId="164" fontId="11" fillId="0" borderId="26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164" fontId="11" fillId="0" borderId="19" xfId="2" applyNumberFormat="1" applyFont="1" applyBorder="1" applyAlignment="1">
      <alignment horizontal="center" vertical="center"/>
    </xf>
    <xf numFmtId="165" fontId="11" fillId="6" borderId="0" xfId="2" applyFont="1" applyFill="1" applyAlignment="1">
      <alignment horizontal="center" vertical="center"/>
    </xf>
    <xf numFmtId="165" fontId="11" fillId="0" borderId="0" xfId="2" applyFont="1" applyAlignment="1">
      <alignment horizontal="center" vertical="center"/>
    </xf>
    <xf numFmtId="165" fontId="11" fillId="0" borderId="33" xfId="2" applyFont="1" applyBorder="1" applyAlignment="1">
      <alignment horizontal="center" vertical="center"/>
    </xf>
    <xf numFmtId="16" fontId="8" fillId="0" borderId="41" xfId="0" applyNumberFormat="1" applyFont="1" applyBorder="1" applyAlignment="1">
      <alignment horizontal="center"/>
    </xf>
    <xf numFmtId="16" fontId="8" fillId="0" borderId="42" xfId="0" applyNumberFormat="1" applyFont="1" applyBorder="1" applyAlignment="1">
      <alignment horizontal="center"/>
    </xf>
    <xf numFmtId="16" fontId="8" fillId="0" borderId="43" xfId="0" applyNumberFormat="1" applyFont="1" applyBorder="1" applyAlignment="1">
      <alignment horizontal="center"/>
    </xf>
    <xf numFmtId="0" fontId="8" fillId="19" borderId="0" xfId="0" applyFont="1" applyFill="1" applyAlignment="1">
      <alignment vertical="center" textRotation="90"/>
    </xf>
    <xf numFmtId="165" fontId="11" fillId="6" borderId="23" xfId="2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165" fontId="11" fillId="0" borderId="19" xfId="2" applyFont="1" applyBorder="1" applyAlignment="1">
      <alignment vertical="center"/>
    </xf>
    <xf numFmtId="0" fontId="8" fillId="11" borderId="16" xfId="0" applyFont="1" applyFill="1" applyBorder="1" applyAlignment="1">
      <alignment horizontal="center" vertical="center"/>
    </xf>
    <xf numFmtId="0" fontId="8" fillId="0" borderId="19" xfId="2" applyNumberFormat="1" applyFont="1" applyBorder="1" applyAlignment="1">
      <alignment horizontal="center" vertical="center"/>
    </xf>
    <xf numFmtId="165" fontId="12" fillId="0" borderId="18" xfId="2" applyFont="1" applyBorder="1" applyAlignment="1">
      <alignment vertical="center"/>
    </xf>
    <xf numFmtId="0" fontId="8" fillId="20" borderId="19" xfId="0" applyFont="1" applyFill="1" applyBorder="1" applyAlignment="1">
      <alignment horizontal="center" vertical="center"/>
    </xf>
    <xf numFmtId="0" fontId="8" fillId="20" borderId="30" xfId="0" applyFont="1" applyFill="1" applyBorder="1" applyAlignment="1">
      <alignment horizontal="center" vertical="center"/>
    </xf>
    <xf numFmtId="165" fontId="12" fillId="0" borderId="19" xfId="2" applyFont="1" applyBorder="1" applyAlignment="1">
      <alignment vertical="center"/>
    </xf>
    <xf numFmtId="167" fontId="7" fillId="0" borderId="19" xfId="2" applyNumberFormat="1" applyFont="1" applyBorder="1" applyAlignment="1">
      <alignment horizontal="center" vertical="center"/>
    </xf>
    <xf numFmtId="165" fontId="8" fillId="0" borderId="0" xfId="2" applyFont="1" applyAlignment="1">
      <alignment horizontal="center" vertical="center"/>
    </xf>
    <xf numFmtId="165" fontId="7" fillId="0" borderId="30" xfId="2" applyFont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165" fontId="7" fillId="0" borderId="0" xfId="2" applyFont="1" applyAlignment="1">
      <alignment vertical="center"/>
    </xf>
    <xf numFmtId="165" fontId="7" fillId="18" borderId="19" xfId="2" applyFont="1" applyFill="1" applyBorder="1" applyAlignment="1">
      <alignment horizontal="center" vertical="center"/>
    </xf>
    <xf numFmtId="165" fontId="8" fillId="18" borderId="19" xfId="2" applyFont="1" applyFill="1" applyBorder="1" applyAlignment="1">
      <alignment horizontal="center" vertical="center"/>
    </xf>
    <xf numFmtId="0" fontId="8" fillId="18" borderId="19" xfId="2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7" fillId="0" borderId="8" xfId="2" applyNumberFormat="1" applyFont="1" applyBorder="1" applyAlignment="1">
      <alignment horizontal="center" vertical="center"/>
    </xf>
    <xf numFmtId="165" fontId="7" fillId="13" borderId="13" xfId="2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165" fontId="8" fillId="3" borderId="19" xfId="2" applyFont="1" applyFill="1" applyBorder="1" applyAlignment="1">
      <alignment horizontal="center" vertical="center"/>
    </xf>
    <xf numFmtId="0" fontId="11" fillId="0" borderId="19" xfId="2" applyNumberFormat="1" applyFont="1" applyBorder="1" applyAlignment="1">
      <alignment horizontal="center" vertical="center"/>
    </xf>
    <xf numFmtId="0" fontId="7" fillId="3" borderId="0" xfId="2" applyNumberFormat="1" applyFont="1" applyFill="1" applyAlignment="1">
      <alignment horizontal="center" vertical="center"/>
    </xf>
    <xf numFmtId="165" fontId="8" fillId="21" borderId="19" xfId="2" applyFont="1" applyFill="1" applyBorder="1" applyAlignment="1">
      <alignment horizontal="center" vertical="center"/>
    </xf>
    <xf numFmtId="165" fontId="7" fillId="0" borderId="19" xfId="2" applyFont="1" applyBorder="1" applyAlignment="1">
      <alignment horizontal="center" vertical="center"/>
    </xf>
    <xf numFmtId="165" fontId="11" fillId="5" borderId="19" xfId="2" applyFont="1" applyFill="1" applyBorder="1" applyAlignment="1">
      <alignment horizontal="center" vertical="center"/>
    </xf>
    <xf numFmtId="165" fontId="7" fillId="0" borderId="0" xfId="2" applyFont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/>
    <xf numFmtId="165" fontId="7" fillId="0" borderId="0" xfId="2" applyFont="1" applyBorder="1" applyAlignment="1">
      <alignment horizontal="center" vertical="center"/>
    </xf>
    <xf numFmtId="164" fontId="11" fillId="6" borderId="0" xfId="2" applyNumberFormat="1" applyFont="1" applyFill="1" applyBorder="1" applyAlignment="1">
      <alignment horizontal="center" vertical="center"/>
    </xf>
    <xf numFmtId="165" fontId="11" fillId="6" borderId="0" xfId="2" applyFont="1" applyFill="1" applyBorder="1" applyAlignment="1">
      <alignment horizontal="center" vertical="center"/>
    </xf>
    <xf numFmtId="165" fontId="12" fillId="0" borderId="19" xfId="2" applyFont="1" applyFill="1" applyBorder="1" applyAlignment="1">
      <alignment horizontal="center" vertical="center"/>
    </xf>
    <xf numFmtId="165" fontId="7" fillId="0" borderId="19" xfId="2" applyFont="1" applyFill="1" applyBorder="1" applyAlignment="1">
      <alignment horizontal="center" vertical="center"/>
    </xf>
    <xf numFmtId="165" fontId="11" fillId="5" borderId="19" xfId="2" applyFont="1" applyFill="1" applyBorder="1" applyAlignment="1">
      <alignment horizontal="center" vertical="center"/>
    </xf>
    <xf numFmtId="165" fontId="7" fillId="8" borderId="19" xfId="2" applyFont="1" applyFill="1" applyBorder="1" applyAlignment="1">
      <alignment horizontal="center" vertical="center"/>
    </xf>
    <xf numFmtId="165" fontId="8" fillId="8" borderId="19" xfId="2" applyFont="1" applyFill="1" applyBorder="1" applyAlignment="1">
      <alignment horizontal="center" vertical="center"/>
    </xf>
    <xf numFmtId="164" fontId="8" fillId="8" borderId="19" xfId="2" applyNumberFormat="1" applyFont="1" applyFill="1" applyBorder="1" applyAlignment="1">
      <alignment horizontal="center" vertical="center"/>
    </xf>
    <xf numFmtId="165" fontId="11" fillId="6" borderId="14" xfId="2" applyFont="1" applyFill="1" applyBorder="1" applyAlignment="1">
      <alignment horizontal="center" vertical="center"/>
    </xf>
    <xf numFmtId="165" fontId="11" fillId="6" borderId="0" xfId="2" applyFont="1" applyFill="1" applyAlignment="1">
      <alignment horizontal="center" vertical="center"/>
    </xf>
    <xf numFmtId="0" fontId="11" fillId="6" borderId="27" xfId="2" applyNumberFormat="1" applyFont="1" applyFill="1" applyBorder="1" applyAlignment="1">
      <alignment horizontal="center" vertical="center"/>
    </xf>
    <xf numFmtId="0" fontId="11" fillId="6" borderId="18" xfId="2" applyNumberFormat="1" applyFont="1" applyFill="1" applyBorder="1" applyAlignment="1">
      <alignment horizontal="center" vertical="center"/>
    </xf>
    <xf numFmtId="0" fontId="11" fillId="6" borderId="28" xfId="2" applyNumberFormat="1" applyFont="1" applyFill="1" applyBorder="1" applyAlignment="1">
      <alignment horizontal="center" vertical="center"/>
    </xf>
    <xf numFmtId="0" fontId="11" fillId="6" borderId="15" xfId="2" applyNumberFormat="1" applyFont="1" applyFill="1" applyBorder="1" applyAlignment="1">
      <alignment horizontal="center" vertical="center"/>
    </xf>
    <xf numFmtId="0" fontId="11" fillId="6" borderId="37" xfId="2" applyNumberFormat="1" applyFont="1" applyFill="1" applyBorder="1" applyAlignment="1">
      <alignment horizontal="center" vertical="center"/>
    </xf>
    <xf numFmtId="0" fontId="11" fillId="6" borderId="29" xfId="2" applyNumberFormat="1" applyFont="1" applyFill="1" applyBorder="1" applyAlignment="1">
      <alignment horizontal="center" vertical="center"/>
    </xf>
    <xf numFmtId="165" fontId="11" fillId="6" borderId="19" xfId="2" applyFont="1" applyFill="1" applyBorder="1" applyAlignment="1">
      <alignment horizontal="center" vertical="center"/>
    </xf>
    <xf numFmtId="165" fontId="11" fillId="6" borderId="27" xfId="2" applyFont="1" applyFill="1" applyBorder="1" applyAlignment="1">
      <alignment horizontal="center" vertical="center"/>
    </xf>
    <xf numFmtId="165" fontId="11" fillId="6" borderId="18" xfId="2" applyFont="1" applyFill="1" applyBorder="1" applyAlignment="1">
      <alignment horizontal="center" vertical="center"/>
    </xf>
    <xf numFmtId="165" fontId="11" fillId="6" borderId="15" xfId="2" applyFont="1" applyFill="1" applyBorder="1" applyAlignment="1">
      <alignment horizontal="center" vertical="center"/>
    </xf>
    <xf numFmtId="165" fontId="11" fillId="6" borderId="37" xfId="2" applyFont="1" applyFill="1" applyBorder="1" applyAlignment="1">
      <alignment horizontal="center" vertical="center"/>
    </xf>
    <xf numFmtId="164" fontId="11" fillId="6" borderId="19" xfId="2" applyNumberFormat="1" applyFont="1" applyFill="1" applyBorder="1" applyAlignment="1">
      <alignment horizontal="center" vertical="center"/>
    </xf>
    <xf numFmtId="164" fontId="11" fillId="6" borderId="27" xfId="2" applyNumberFormat="1" applyFont="1" applyFill="1" applyBorder="1" applyAlignment="1">
      <alignment horizontal="center" vertical="center"/>
    </xf>
    <xf numFmtId="164" fontId="11" fillId="6" borderId="18" xfId="2" applyNumberFormat="1" applyFont="1" applyFill="1" applyBorder="1" applyAlignment="1">
      <alignment horizontal="center" vertical="center"/>
    </xf>
    <xf numFmtId="164" fontId="11" fillId="6" borderId="15" xfId="2" applyNumberFormat="1" applyFont="1" applyFill="1" applyBorder="1" applyAlignment="1">
      <alignment horizontal="center" vertical="center"/>
    </xf>
    <xf numFmtId="164" fontId="11" fillId="6" borderId="37" xfId="2" applyNumberFormat="1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1" fillId="22" borderId="16" xfId="0" applyFont="1" applyFill="1" applyBorder="1" applyAlignment="1">
      <alignment horizontal="center" vertical="center"/>
    </xf>
    <xf numFmtId="0" fontId="11" fillId="22" borderId="17" xfId="0" applyFont="1" applyFill="1" applyBorder="1" applyAlignment="1">
      <alignment horizontal="center" vertical="center"/>
    </xf>
    <xf numFmtId="0" fontId="11" fillId="22" borderId="30" xfId="0" applyFont="1" applyFill="1" applyBorder="1" applyAlignment="1">
      <alignment horizontal="center" vertical="center"/>
    </xf>
    <xf numFmtId="165" fontId="11" fillId="6" borderId="28" xfId="2" applyFont="1" applyFill="1" applyBorder="1" applyAlignment="1">
      <alignment horizontal="center" vertical="center"/>
    </xf>
    <xf numFmtId="165" fontId="11" fillId="6" borderId="29" xfId="2" applyFont="1" applyFill="1" applyBorder="1" applyAlignment="1">
      <alignment horizontal="center" vertical="center"/>
    </xf>
    <xf numFmtId="165" fontId="8" fillId="18" borderId="16" xfId="2" applyFont="1" applyFill="1" applyBorder="1" applyAlignment="1">
      <alignment horizontal="center" vertical="center"/>
    </xf>
    <xf numFmtId="165" fontId="8" fillId="18" borderId="17" xfId="2" applyFont="1" applyFill="1" applyBorder="1" applyAlignment="1">
      <alignment horizontal="center" vertical="center"/>
    </xf>
    <xf numFmtId="165" fontId="8" fillId="18" borderId="30" xfId="2" applyFont="1" applyFill="1" applyBorder="1" applyAlignment="1">
      <alignment horizontal="center" vertical="center"/>
    </xf>
    <xf numFmtId="164" fontId="11" fillId="6" borderId="14" xfId="2" applyNumberFormat="1" applyFont="1" applyFill="1" applyBorder="1" applyAlignment="1">
      <alignment horizontal="center" vertical="center"/>
    </xf>
    <xf numFmtId="164" fontId="11" fillId="6" borderId="0" xfId="2" applyNumberFormat="1" applyFont="1" applyFill="1" applyAlignment="1">
      <alignment horizontal="center" vertical="center"/>
    </xf>
    <xf numFmtId="164" fontId="11" fillId="6" borderId="28" xfId="2" applyNumberFormat="1" applyFont="1" applyFill="1" applyBorder="1" applyAlignment="1">
      <alignment horizontal="center" vertical="center"/>
    </xf>
    <xf numFmtId="164" fontId="11" fillId="6" borderId="29" xfId="2" applyNumberFormat="1" applyFont="1" applyFill="1" applyBorder="1" applyAlignment="1">
      <alignment horizontal="center" vertical="center"/>
    </xf>
    <xf numFmtId="165" fontId="11" fillId="5" borderId="16" xfId="2" applyFont="1" applyFill="1" applyBorder="1" applyAlignment="1">
      <alignment horizontal="center" vertical="center"/>
    </xf>
    <xf numFmtId="165" fontId="11" fillId="5" borderId="17" xfId="2" applyFont="1" applyFill="1" applyBorder="1" applyAlignment="1">
      <alignment horizontal="center" vertical="center"/>
    </xf>
    <xf numFmtId="165" fontId="7" fillId="2" borderId="16" xfId="2" applyFont="1" applyFill="1" applyBorder="1" applyAlignment="1">
      <alignment horizontal="center" vertical="center"/>
    </xf>
    <xf numFmtId="165" fontId="7" fillId="2" borderId="17" xfId="2" applyFont="1" applyFill="1" applyBorder="1" applyAlignment="1">
      <alignment horizontal="center" vertical="center"/>
    </xf>
    <xf numFmtId="165" fontId="7" fillId="2" borderId="30" xfId="2" applyFont="1" applyFill="1" applyBorder="1" applyAlignment="1">
      <alignment horizontal="center" vertical="center"/>
    </xf>
    <xf numFmtId="165" fontId="7" fillId="0" borderId="19" xfId="2" applyFont="1" applyBorder="1" applyAlignment="1">
      <alignment horizontal="center" vertical="center"/>
    </xf>
    <xf numFmtId="165" fontId="7" fillId="0" borderId="15" xfId="2" applyFont="1" applyBorder="1" applyAlignment="1">
      <alignment horizontal="center" vertical="center"/>
    </xf>
    <xf numFmtId="165" fontId="7" fillId="0" borderId="37" xfId="2" applyFont="1" applyBorder="1" applyAlignment="1">
      <alignment horizontal="center" vertical="center"/>
    </xf>
    <xf numFmtId="165" fontId="7" fillId="0" borderId="16" xfId="2" applyFont="1" applyBorder="1" applyAlignment="1">
      <alignment horizontal="center" vertical="center"/>
    </xf>
    <xf numFmtId="165" fontId="7" fillId="0" borderId="17" xfId="2" applyFont="1" applyBorder="1" applyAlignment="1">
      <alignment horizontal="center" vertical="center"/>
    </xf>
    <xf numFmtId="165" fontId="7" fillId="0" borderId="30" xfId="2" applyFont="1" applyBorder="1" applyAlignment="1">
      <alignment horizontal="center" vertical="center"/>
    </xf>
    <xf numFmtId="165" fontId="7" fillId="0" borderId="1" xfId="2" applyFont="1" applyBorder="1" applyAlignment="1">
      <alignment horizontal="center" vertical="center"/>
    </xf>
    <xf numFmtId="165" fontId="7" fillId="0" borderId="10" xfId="2" applyFont="1" applyBorder="1" applyAlignment="1">
      <alignment horizontal="center" vertical="center"/>
    </xf>
    <xf numFmtId="165" fontId="7" fillId="0" borderId="9" xfId="2" applyFont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7" fillId="17" borderId="16" xfId="2" applyFont="1" applyFill="1" applyBorder="1" applyAlignment="1">
      <alignment horizontal="center" vertical="center"/>
    </xf>
    <xf numFmtId="165" fontId="7" fillId="17" borderId="17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7" fillId="0" borderId="7" xfId="2" applyFont="1" applyBorder="1" applyAlignment="1">
      <alignment horizontal="center" vertical="center"/>
    </xf>
    <xf numFmtId="165" fontId="7" fillId="0" borderId="8" xfId="2" applyFont="1" applyBorder="1" applyAlignment="1">
      <alignment horizontal="center" vertical="center"/>
    </xf>
    <xf numFmtId="165" fontId="7" fillId="0" borderId="11" xfId="2" applyFont="1" applyBorder="1" applyAlignment="1">
      <alignment horizontal="center" vertical="center"/>
    </xf>
    <xf numFmtId="165" fontId="12" fillId="12" borderId="14" xfId="2" applyFont="1" applyFill="1" applyBorder="1" applyAlignment="1">
      <alignment horizontal="center" vertical="center"/>
    </xf>
    <xf numFmtId="165" fontId="12" fillId="12" borderId="0" xfId="2" applyFont="1" applyFill="1" applyAlignment="1">
      <alignment horizontal="center" vertical="center"/>
    </xf>
    <xf numFmtId="165" fontId="12" fillId="12" borderId="26" xfId="2" applyFont="1" applyFill="1" applyBorder="1" applyAlignment="1">
      <alignment horizontal="center" vertical="center"/>
    </xf>
    <xf numFmtId="165" fontId="12" fillId="0" borderId="19" xfId="2" applyFont="1" applyBorder="1" applyAlignment="1">
      <alignment horizontal="center" vertical="center"/>
    </xf>
    <xf numFmtId="0" fontId="8" fillId="19" borderId="0" xfId="0" applyFont="1" applyFill="1" applyAlignment="1">
      <alignment horizontal="center" vertical="center" textRotation="90"/>
    </xf>
    <xf numFmtId="165" fontId="11" fillId="5" borderId="19" xfId="2" applyFont="1" applyFill="1" applyBorder="1" applyAlignment="1">
      <alignment horizontal="center" vertical="center"/>
    </xf>
    <xf numFmtId="165" fontId="11" fillId="5" borderId="30" xfId="2" applyFont="1" applyFill="1" applyBorder="1" applyAlignment="1">
      <alignment horizontal="center" vertical="center"/>
    </xf>
    <xf numFmtId="165" fontId="7" fillId="0" borderId="27" xfId="2" applyFont="1" applyBorder="1" applyAlignment="1">
      <alignment horizontal="center" vertical="center"/>
    </xf>
    <xf numFmtId="165" fontId="7" fillId="0" borderId="18" xfId="2" applyFont="1" applyBorder="1" applyAlignment="1">
      <alignment horizontal="center" vertical="center"/>
    </xf>
    <xf numFmtId="165" fontId="7" fillId="0" borderId="28" xfId="2" applyFont="1" applyBorder="1" applyAlignment="1">
      <alignment horizontal="center" vertical="center"/>
    </xf>
    <xf numFmtId="165" fontId="7" fillId="17" borderId="19" xfId="2" applyFont="1" applyFill="1" applyBorder="1" applyAlignment="1">
      <alignment horizontal="center" vertical="center"/>
    </xf>
    <xf numFmtId="165" fontId="7" fillId="0" borderId="29" xfId="2" applyFont="1" applyBorder="1" applyAlignment="1">
      <alignment horizontal="center" vertical="center"/>
    </xf>
    <xf numFmtId="165" fontId="12" fillId="12" borderId="16" xfId="2" applyFont="1" applyFill="1" applyBorder="1" applyAlignment="1">
      <alignment horizontal="center" vertical="center"/>
    </xf>
    <xf numFmtId="165" fontId="12" fillId="12" borderId="17" xfId="2" applyFont="1" applyFill="1" applyBorder="1" applyAlignment="1">
      <alignment horizontal="center" vertical="center"/>
    </xf>
    <xf numFmtId="165" fontId="12" fillId="12" borderId="30" xfId="2" applyFont="1" applyFill="1" applyBorder="1" applyAlignment="1">
      <alignment horizontal="center" vertical="center"/>
    </xf>
    <xf numFmtId="165" fontId="7" fillId="0" borderId="14" xfId="2" applyFont="1" applyBorder="1" applyAlignment="1">
      <alignment horizontal="center" vertical="center"/>
    </xf>
    <xf numFmtId="165" fontId="7" fillId="0" borderId="0" xfId="2" applyFont="1" applyAlignment="1">
      <alignment horizontal="center" vertical="center"/>
    </xf>
    <xf numFmtId="165" fontId="7" fillId="0" borderId="4" xfId="2" applyFont="1" applyBorder="1" applyAlignment="1">
      <alignment horizontal="center" vertical="center"/>
    </xf>
    <xf numFmtId="165" fontId="7" fillId="0" borderId="25" xfId="2" applyFont="1" applyBorder="1" applyAlignment="1">
      <alignment horizontal="center" vertical="center"/>
    </xf>
    <xf numFmtId="165" fontId="7" fillId="0" borderId="31" xfId="2" applyFont="1" applyBorder="1" applyAlignment="1">
      <alignment horizontal="center" vertical="center"/>
    </xf>
    <xf numFmtId="165" fontId="7" fillId="0" borderId="40" xfId="2" applyFont="1" applyBorder="1" applyAlignment="1">
      <alignment horizontal="center" vertical="center"/>
    </xf>
    <xf numFmtId="165" fontId="7" fillId="0" borderId="26" xfId="2" applyFont="1" applyBorder="1" applyAlignment="1">
      <alignment horizontal="center" vertical="center"/>
    </xf>
    <xf numFmtId="165" fontId="7" fillId="0" borderId="39" xfId="2" applyFont="1" applyBorder="1" applyAlignment="1">
      <alignment horizontal="center" vertical="center"/>
    </xf>
    <xf numFmtId="165" fontId="7" fillId="0" borderId="3" xfId="2" applyFont="1" applyBorder="1" applyAlignment="1">
      <alignment horizontal="center" vertical="center"/>
    </xf>
    <xf numFmtId="165" fontId="7" fillId="0" borderId="35" xfId="2" applyFont="1" applyBorder="1" applyAlignment="1">
      <alignment horizontal="center" vertical="center"/>
    </xf>
    <xf numFmtId="165" fontId="7" fillId="0" borderId="38" xfId="2" applyFont="1" applyBorder="1" applyAlignment="1">
      <alignment horizontal="center" vertic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Excel_BuiltIn_Hyperlink" xfId="3" xr:uid="{00000000-0005-0000-0000-000002000000}"/>
    <cellStyle name="Heading" xfId="4" xr:uid="{00000000-0005-0000-0000-000003000000}"/>
    <cellStyle name="Heading1" xfId="5" xr:uid="{00000000-0005-0000-0000-000004000000}"/>
    <cellStyle name="Normal" xfId="0" builtinId="0" customBuiltin="1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colors>
    <mruColors>
      <color rgb="FF5B9BD5"/>
      <color rgb="FF78E4D2"/>
      <color rgb="FFEB84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43D7-ECA6-2647-A11C-D6AFD139A0BE}">
  <dimension ref="A1:ALM54"/>
  <sheetViews>
    <sheetView tabSelected="1" view="pageBreakPreview" zoomScale="125" zoomScaleNormal="75" workbookViewId="0">
      <selection activeCell="AF25" sqref="AF25"/>
    </sheetView>
  </sheetViews>
  <sheetFormatPr baseColWidth="10" defaultColWidth="10.7109375" defaultRowHeight="13" x14ac:dyDescent="0.2"/>
  <cols>
    <col min="1" max="1" width="7.5703125" style="61" customWidth="1"/>
    <col min="2" max="2" width="6.85546875" style="30" customWidth="1"/>
    <col min="3" max="3" width="19.28515625" style="30" customWidth="1"/>
    <col min="4" max="4" width="9.7109375" style="30" customWidth="1"/>
    <col min="5" max="10" width="3.28515625" style="30" customWidth="1"/>
    <col min="11" max="11" width="8.5703125" style="30" customWidth="1"/>
    <col min="12" max="17" width="3.28515625" style="30" customWidth="1"/>
    <col min="18" max="18" width="3.85546875" style="30" customWidth="1"/>
    <col min="19" max="27" width="3.28515625" style="30" customWidth="1"/>
    <col min="28" max="28" width="10.85546875" style="30" customWidth="1"/>
    <col min="29" max="29" width="2" style="30" customWidth="1"/>
    <col min="30" max="30" width="2.140625" style="30" customWidth="1"/>
    <col min="31" max="31" width="6.85546875" style="30" customWidth="1"/>
    <col min="32" max="32" width="7.5703125" style="30" customWidth="1"/>
    <col min="33" max="33" width="3.85546875" style="30" customWidth="1"/>
    <col min="34" max="49" width="2.5703125" style="30" hidden="1" customWidth="1"/>
    <col min="50" max="58" width="3.28515625" style="30" customWidth="1"/>
    <col min="59" max="59" width="12.140625" style="30" customWidth="1"/>
    <col min="60" max="62" width="6.5703125" style="30" customWidth="1"/>
    <col min="63" max="63" width="13.7109375" style="108" customWidth="1"/>
    <col min="64" max="64" width="2.28515625" style="30" customWidth="1"/>
    <col min="65" max="65" width="8.140625" style="30" customWidth="1"/>
    <col min="66" max="66" width="13.5703125" style="30" customWidth="1"/>
    <col min="67" max="67" width="7.85546875" style="30" customWidth="1"/>
    <col min="68" max="68" width="3.85546875" style="30" customWidth="1"/>
    <col min="69" max="69" width="15.28515625" style="30" customWidth="1"/>
    <col min="70" max="70" width="17.7109375" style="30" customWidth="1"/>
    <col min="71" max="71" width="20.5703125" style="30" customWidth="1"/>
    <col min="72" max="1001" width="13.7109375" style="30" customWidth="1"/>
    <col min="1002" max="16384" width="10.7109375" style="61"/>
  </cols>
  <sheetData>
    <row r="1" spans="1:71" ht="14" customHeight="1" x14ac:dyDescent="0.2">
      <c r="C1" s="158" t="s">
        <v>1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S1" s="159" t="s">
        <v>2</v>
      </c>
      <c r="T1" s="160"/>
      <c r="U1" s="160"/>
      <c r="V1" s="160"/>
      <c r="W1" s="160"/>
      <c r="X1" s="160"/>
      <c r="Y1" s="160"/>
      <c r="Z1" s="160"/>
      <c r="AA1" s="160"/>
      <c r="AB1" s="160"/>
      <c r="AE1" s="161" t="s">
        <v>3</v>
      </c>
      <c r="AF1" s="163"/>
      <c r="AH1" s="62" t="s">
        <v>4</v>
      </c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158" t="s">
        <v>4</v>
      </c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11"/>
      <c r="BN1" s="29" t="s">
        <v>5</v>
      </c>
    </row>
    <row r="2" spans="1:71" ht="14" customHeight="1" x14ac:dyDescent="0.2">
      <c r="A2" s="170" t="s">
        <v>85</v>
      </c>
      <c r="B2" s="36"/>
      <c r="C2" s="29" t="s">
        <v>78</v>
      </c>
      <c r="D2" s="29" t="s">
        <v>77</v>
      </c>
      <c r="E2" s="158" t="s">
        <v>27</v>
      </c>
      <c r="F2" s="158"/>
      <c r="G2" s="158"/>
      <c r="H2" s="158" t="s">
        <v>27</v>
      </c>
      <c r="I2" s="158"/>
      <c r="J2" s="158"/>
      <c r="K2" s="29" t="s">
        <v>7</v>
      </c>
      <c r="L2" s="158" t="s">
        <v>80</v>
      </c>
      <c r="M2" s="158"/>
      <c r="N2" s="158"/>
      <c r="O2" s="158" t="s">
        <v>81</v>
      </c>
      <c r="P2" s="158"/>
      <c r="Q2" s="158"/>
      <c r="S2" s="158" t="s">
        <v>6</v>
      </c>
      <c r="T2" s="158"/>
      <c r="U2" s="158"/>
      <c r="V2" s="161" t="s">
        <v>27</v>
      </c>
      <c r="W2" s="162"/>
      <c r="X2" s="163"/>
      <c r="Y2" s="158" t="s">
        <v>6</v>
      </c>
      <c r="Z2" s="158"/>
      <c r="AA2" s="158"/>
      <c r="AB2" s="29" t="s">
        <v>7</v>
      </c>
      <c r="AE2" s="29"/>
      <c r="AF2" s="29" t="s">
        <v>114</v>
      </c>
      <c r="AH2" s="164" t="s">
        <v>61</v>
      </c>
      <c r="AI2" s="165"/>
      <c r="AJ2" s="165"/>
      <c r="AK2" s="165"/>
      <c r="AL2" s="165"/>
      <c r="AM2" s="165"/>
      <c r="AN2" s="165"/>
      <c r="AO2" s="166"/>
      <c r="AP2" s="164" t="s">
        <v>61</v>
      </c>
      <c r="AQ2" s="165"/>
      <c r="AR2" s="165"/>
      <c r="AS2" s="165"/>
      <c r="AT2" s="165"/>
      <c r="AU2" s="165"/>
      <c r="AV2" s="165"/>
      <c r="AW2" s="165"/>
      <c r="AX2" s="158" t="s">
        <v>73</v>
      </c>
      <c r="AY2" s="158"/>
      <c r="AZ2" s="158"/>
      <c r="BA2" s="161" t="s">
        <v>83</v>
      </c>
      <c r="BB2" s="162"/>
      <c r="BC2" s="163"/>
      <c r="BD2" s="158" t="s">
        <v>73</v>
      </c>
      <c r="BE2" s="158"/>
      <c r="BF2" s="158"/>
      <c r="BG2" s="29" t="s">
        <v>7</v>
      </c>
      <c r="BH2" s="158" t="s">
        <v>27</v>
      </c>
      <c r="BI2" s="158"/>
      <c r="BJ2" s="158"/>
      <c r="BK2" s="106" t="s">
        <v>114</v>
      </c>
      <c r="BM2" s="30" t="s">
        <v>56</v>
      </c>
      <c r="BN2" s="29" t="s">
        <v>62</v>
      </c>
      <c r="BQ2" s="5" t="s">
        <v>107</v>
      </c>
      <c r="BR2" s="174" t="s">
        <v>108</v>
      </c>
      <c r="BS2" s="174"/>
    </row>
    <row r="3" spans="1:71" ht="14" customHeight="1" x14ac:dyDescent="0.15">
      <c r="A3" s="171"/>
      <c r="B3" s="30" t="s">
        <v>44</v>
      </c>
      <c r="C3" s="29" t="s">
        <v>12</v>
      </c>
      <c r="D3" s="29" t="s">
        <v>79</v>
      </c>
      <c r="E3" s="158" t="s">
        <v>8</v>
      </c>
      <c r="F3" s="158"/>
      <c r="G3" s="158"/>
      <c r="H3" s="158" t="s">
        <v>8</v>
      </c>
      <c r="I3" s="158"/>
      <c r="J3" s="158"/>
      <c r="K3" s="29" t="s">
        <v>10</v>
      </c>
      <c r="L3" s="158" t="s">
        <v>9</v>
      </c>
      <c r="M3" s="158"/>
      <c r="N3" s="158"/>
      <c r="O3" s="158" t="s">
        <v>9</v>
      </c>
      <c r="P3" s="158"/>
      <c r="Q3" s="158"/>
      <c r="S3" s="158" t="s">
        <v>8</v>
      </c>
      <c r="T3" s="158"/>
      <c r="U3" s="158"/>
      <c r="V3" s="161" t="s">
        <v>8</v>
      </c>
      <c r="W3" s="162"/>
      <c r="X3" s="163"/>
      <c r="Y3" s="158" t="s">
        <v>9</v>
      </c>
      <c r="Z3" s="158"/>
      <c r="AA3" s="158"/>
      <c r="AB3" s="29" t="s">
        <v>10</v>
      </c>
      <c r="AE3" s="29" t="s">
        <v>115</v>
      </c>
      <c r="AF3" s="29" t="s">
        <v>9</v>
      </c>
      <c r="AH3" s="175" t="s">
        <v>11</v>
      </c>
      <c r="AI3" s="176"/>
      <c r="AJ3" s="176"/>
      <c r="AK3" s="176"/>
      <c r="AL3" s="176"/>
      <c r="AM3" s="176"/>
      <c r="AN3" s="176"/>
      <c r="AO3" s="177"/>
      <c r="AP3" s="175" t="s">
        <v>12</v>
      </c>
      <c r="AQ3" s="176"/>
      <c r="AR3" s="176"/>
      <c r="AS3" s="176"/>
      <c r="AT3" s="176"/>
      <c r="AU3" s="176"/>
      <c r="AV3" s="176"/>
      <c r="AW3" s="176"/>
      <c r="AX3" s="158" t="s">
        <v>11</v>
      </c>
      <c r="AY3" s="158"/>
      <c r="AZ3" s="158"/>
      <c r="BA3" s="161" t="s">
        <v>82</v>
      </c>
      <c r="BB3" s="162"/>
      <c r="BC3" s="163"/>
      <c r="BD3" s="158" t="s">
        <v>12</v>
      </c>
      <c r="BE3" s="158"/>
      <c r="BF3" s="158"/>
      <c r="BG3" s="29" t="s">
        <v>13</v>
      </c>
      <c r="BH3" s="158" t="s">
        <v>8</v>
      </c>
      <c r="BI3" s="158"/>
      <c r="BJ3" s="158"/>
      <c r="BK3" s="106" t="s">
        <v>9</v>
      </c>
      <c r="BM3" s="30" t="s">
        <v>57</v>
      </c>
      <c r="BN3" s="29" t="s">
        <v>14</v>
      </c>
      <c r="BO3" s="91" t="s">
        <v>63</v>
      </c>
      <c r="BQ3" s="110"/>
      <c r="BR3" s="110" t="s">
        <v>89</v>
      </c>
      <c r="BS3" s="110" t="s">
        <v>90</v>
      </c>
    </row>
    <row r="4" spans="1:71" ht="14" customHeight="1" x14ac:dyDescent="0.2">
      <c r="A4" s="4">
        <v>1</v>
      </c>
      <c r="B4" s="64">
        <v>45901</v>
      </c>
      <c r="C4" s="41" t="s">
        <v>16</v>
      </c>
      <c r="D4" s="14" t="s">
        <v>16</v>
      </c>
      <c r="E4" s="153" t="s">
        <v>30</v>
      </c>
      <c r="F4" s="154"/>
      <c r="G4" s="154"/>
      <c r="H4" s="154"/>
      <c r="I4" s="154"/>
      <c r="J4" s="154"/>
      <c r="K4" s="15" t="s">
        <v>112</v>
      </c>
      <c r="L4" s="97"/>
      <c r="M4" s="97"/>
      <c r="N4" s="97"/>
      <c r="O4" s="167" t="s">
        <v>112</v>
      </c>
      <c r="P4" s="168"/>
      <c r="Q4" s="169"/>
      <c r="R4" s="24"/>
      <c r="S4" s="155" t="s">
        <v>51</v>
      </c>
      <c r="T4" s="156"/>
      <c r="U4" s="157"/>
      <c r="V4" s="43"/>
      <c r="W4" s="43"/>
      <c r="X4" s="43"/>
      <c r="Y4" s="43"/>
      <c r="Z4" s="43"/>
      <c r="AA4" s="43"/>
      <c r="AB4" s="44" t="s">
        <v>51</v>
      </c>
      <c r="AE4" s="65">
        <f>B4+3</f>
        <v>45904</v>
      </c>
      <c r="AF4" s="47" t="s">
        <v>119</v>
      </c>
      <c r="AH4" s="1"/>
      <c r="AI4" s="2"/>
      <c r="AJ4" s="2"/>
      <c r="AK4" s="2"/>
      <c r="AL4" s="2"/>
      <c r="AM4" s="2"/>
      <c r="AN4" s="2"/>
      <c r="AO4" s="3"/>
      <c r="AP4" s="1"/>
      <c r="AQ4" s="2"/>
      <c r="AR4" s="2"/>
      <c r="AS4" s="2"/>
      <c r="AT4" s="2"/>
      <c r="AU4" s="2"/>
      <c r="AV4" s="2"/>
      <c r="AW4" s="20"/>
      <c r="AX4" s="17" t="s">
        <v>69</v>
      </c>
      <c r="AY4" s="17" t="s">
        <v>68</v>
      </c>
      <c r="AZ4" s="17" t="s">
        <v>67</v>
      </c>
      <c r="BA4" s="25" t="s">
        <v>70</v>
      </c>
      <c r="BB4" s="25" t="s">
        <v>66</v>
      </c>
      <c r="BC4" s="25" t="s">
        <v>65</v>
      </c>
      <c r="BD4" s="17" t="s">
        <v>70</v>
      </c>
      <c r="BE4" s="17" t="s">
        <v>66</v>
      </c>
      <c r="BF4" s="17" t="s">
        <v>65</v>
      </c>
      <c r="BG4" s="14" t="s">
        <v>113</v>
      </c>
      <c r="BH4" s="146" t="s">
        <v>51</v>
      </c>
      <c r="BI4" s="147"/>
      <c r="BJ4" s="148"/>
      <c r="BK4" s="114"/>
      <c r="BM4" s="30">
        <v>1</v>
      </c>
      <c r="BN4" s="29"/>
      <c r="BO4" s="65">
        <f t="shared" ref="BO4:BO10" si="0">B4+5</f>
        <v>45906</v>
      </c>
      <c r="BQ4" s="5" t="s">
        <v>91</v>
      </c>
      <c r="BR4" s="5" t="s">
        <v>92</v>
      </c>
      <c r="BS4" s="5"/>
    </row>
    <row r="5" spans="1:71" ht="14" customHeight="1" x14ac:dyDescent="0.2">
      <c r="A5" s="4">
        <v>2</v>
      </c>
      <c r="B5" s="64">
        <f t="shared" ref="B5:B9" si="1">B4+7</f>
        <v>45908</v>
      </c>
      <c r="C5" s="41" t="s">
        <v>16</v>
      </c>
      <c r="D5" s="14" t="s">
        <v>16</v>
      </c>
      <c r="E5" s="15" t="s">
        <v>68</v>
      </c>
      <c r="F5" s="15" t="s">
        <v>69</v>
      </c>
      <c r="G5" s="15" t="s">
        <v>70</v>
      </c>
      <c r="H5" s="16" t="s">
        <v>65</v>
      </c>
      <c r="I5" s="16" t="s">
        <v>66</v>
      </c>
      <c r="J5" s="16" t="s">
        <v>67</v>
      </c>
      <c r="K5" s="15" t="s">
        <v>60</v>
      </c>
      <c r="L5" s="16" t="s">
        <v>67</v>
      </c>
      <c r="M5" s="16" t="s">
        <v>68</v>
      </c>
      <c r="N5" s="16" t="s">
        <v>69</v>
      </c>
      <c r="O5" s="97"/>
      <c r="P5" s="97"/>
      <c r="Q5" s="97"/>
      <c r="R5" s="24"/>
      <c r="S5" s="17" t="s">
        <v>65</v>
      </c>
      <c r="T5" s="17" t="s">
        <v>67</v>
      </c>
      <c r="U5" s="17" t="s">
        <v>68</v>
      </c>
      <c r="V5" s="25" t="s">
        <v>66</v>
      </c>
      <c r="W5" s="25" t="s">
        <v>69</v>
      </c>
      <c r="X5" s="25" t="s">
        <v>70</v>
      </c>
      <c r="Y5" s="17" t="s">
        <v>66</v>
      </c>
      <c r="Z5" s="17" t="s">
        <v>69</v>
      </c>
      <c r="AA5" s="17" t="s">
        <v>70</v>
      </c>
      <c r="AB5" s="15" t="s">
        <v>58</v>
      </c>
      <c r="AE5" s="65">
        <f t="shared" ref="AE5:AE9" si="2">AE4+7</f>
        <v>45911</v>
      </c>
      <c r="AF5" s="47" t="s">
        <v>119</v>
      </c>
      <c r="AH5" s="1"/>
      <c r="AI5" s="2"/>
      <c r="AJ5" s="2"/>
      <c r="AK5" s="2"/>
      <c r="AL5" s="2"/>
      <c r="AM5" s="2"/>
      <c r="AN5" s="2"/>
      <c r="AO5" s="3"/>
      <c r="AP5" s="1"/>
      <c r="AQ5" s="2"/>
      <c r="AR5" s="2"/>
      <c r="AS5" s="2"/>
      <c r="AT5" s="2"/>
      <c r="AU5" s="2"/>
      <c r="AV5" s="2"/>
      <c r="AW5" s="20"/>
      <c r="AX5" s="17" t="s">
        <v>66</v>
      </c>
      <c r="AY5" s="17" t="s">
        <v>69</v>
      </c>
      <c r="AZ5" s="17" t="s">
        <v>70</v>
      </c>
      <c r="BA5" s="25" t="s">
        <v>65</v>
      </c>
      <c r="BB5" s="25" t="s">
        <v>67</v>
      </c>
      <c r="BC5" s="25" t="s">
        <v>68</v>
      </c>
      <c r="BD5" s="17" t="s">
        <v>65</v>
      </c>
      <c r="BE5" s="17" t="s">
        <v>67</v>
      </c>
      <c r="BF5" s="17" t="s">
        <v>68</v>
      </c>
      <c r="BG5" s="51" t="s">
        <v>59</v>
      </c>
      <c r="BH5" s="95" t="s">
        <v>65</v>
      </c>
      <c r="BI5" s="95" t="s">
        <v>67</v>
      </c>
      <c r="BJ5" s="95" t="s">
        <v>68</v>
      </c>
      <c r="BK5" s="114"/>
      <c r="BM5" s="30">
        <v>2</v>
      </c>
      <c r="BN5" s="29"/>
      <c r="BO5" s="65">
        <f t="shared" si="0"/>
        <v>45913</v>
      </c>
      <c r="BQ5" s="5" t="s">
        <v>91</v>
      </c>
      <c r="BR5" s="5" t="s">
        <v>93</v>
      </c>
      <c r="BS5" s="5"/>
    </row>
    <row r="6" spans="1:71" ht="14" customHeight="1" x14ac:dyDescent="0.2">
      <c r="A6" s="4">
        <v>3</v>
      </c>
      <c r="B6" s="64">
        <f t="shared" si="1"/>
        <v>45915</v>
      </c>
      <c r="C6" s="41" t="s">
        <v>16</v>
      </c>
      <c r="D6" s="14" t="s">
        <v>16</v>
      </c>
      <c r="E6" s="15" t="s">
        <v>70</v>
      </c>
      <c r="F6" s="15" t="s">
        <v>65</v>
      </c>
      <c r="G6" s="15" t="s">
        <v>66</v>
      </c>
      <c r="H6" s="16" t="s">
        <v>67</v>
      </c>
      <c r="I6" s="16" t="s">
        <v>68</v>
      </c>
      <c r="J6" s="16" t="s">
        <v>69</v>
      </c>
      <c r="K6" s="15" t="s">
        <v>58</v>
      </c>
      <c r="L6" s="16" t="s">
        <v>65</v>
      </c>
      <c r="M6" s="16" t="s">
        <v>66</v>
      </c>
      <c r="N6" s="16" t="s">
        <v>70</v>
      </c>
      <c r="O6" s="97"/>
      <c r="P6" s="97"/>
      <c r="Q6" s="97"/>
      <c r="R6" s="24"/>
      <c r="S6" s="17" t="s">
        <v>67</v>
      </c>
      <c r="T6" s="17" t="s">
        <v>69</v>
      </c>
      <c r="U6" s="17" t="s">
        <v>70</v>
      </c>
      <c r="V6" s="25" t="s">
        <v>65</v>
      </c>
      <c r="W6" s="25" t="s">
        <v>66</v>
      </c>
      <c r="X6" s="25" t="s">
        <v>68</v>
      </c>
      <c r="Y6" s="17" t="s">
        <v>68</v>
      </c>
      <c r="Z6" s="17" t="s">
        <v>65</v>
      </c>
      <c r="AA6" s="17" t="s">
        <v>66</v>
      </c>
      <c r="AB6" s="15" t="s">
        <v>59</v>
      </c>
      <c r="AE6" s="65">
        <f t="shared" si="2"/>
        <v>45918</v>
      </c>
      <c r="AF6" s="47" t="s">
        <v>0</v>
      </c>
      <c r="AH6" s="1">
        <v>4</v>
      </c>
      <c r="AI6" s="2">
        <v>5</v>
      </c>
      <c r="AJ6" s="2">
        <v>6</v>
      </c>
      <c r="AK6" s="2">
        <v>8</v>
      </c>
      <c r="AL6" s="2">
        <v>11</v>
      </c>
      <c r="AM6" s="2">
        <v>12</v>
      </c>
      <c r="AN6" s="2">
        <v>13</v>
      </c>
      <c r="AO6" s="3">
        <v>15</v>
      </c>
      <c r="AP6" s="1">
        <v>1</v>
      </c>
      <c r="AQ6" s="2">
        <v>2</v>
      </c>
      <c r="AR6" s="2">
        <v>3</v>
      </c>
      <c r="AS6" s="2">
        <v>7</v>
      </c>
      <c r="AT6" s="2">
        <v>9</v>
      </c>
      <c r="AU6" s="2">
        <v>10</v>
      </c>
      <c r="AV6" s="2">
        <v>14</v>
      </c>
      <c r="AW6" s="20">
        <v>16</v>
      </c>
      <c r="AX6" s="17" t="s">
        <v>68</v>
      </c>
      <c r="AY6" s="17" t="s">
        <v>65</v>
      </c>
      <c r="AZ6" s="17" t="s">
        <v>66</v>
      </c>
      <c r="BA6" s="25" t="s">
        <v>67</v>
      </c>
      <c r="BB6" s="25" t="s">
        <v>69</v>
      </c>
      <c r="BC6" s="25" t="s">
        <v>70</v>
      </c>
      <c r="BD6" s="17" t="s">
        <v>67</v>
      </c>
      <c r="BE6" s="17" t="s">
        <v>69</v>
      </c>
      <c r="BF6" s="17" t="s">
        <v>70</v>
      </c>
      <c r="BG6" s="14" t="s">
        <v>60</v>
      </c>
      <c r="BH6" s="95" t="s">
        <v>67</v>
      </c>
      <c r="BI6" s="95" t="s">
        <v>69</v>
      </c>
      <c r="BJ6" s="95" t="s">
        <v>70</v>
      </c>
      <c r="BK6" s="115"/>
      <c r="BM6" s="30">
        <v>3</v>
      </c>
      <c r="BN6" s="46" t="s">
        <v>32</v>
      </c>
      <c r="BO6" s="65">
        <f t="shared" si="0"/>
        <v>45920</v>
      </c>
      <c r="BQ6" s="5" t="s">
        <v>91</v>
      </c>
      <c r="BR6" s="5" t="s">
        <v>94</v>
      </c>
      <c r="BS6" s="5"/>
    </row>
    <row r="7" spans="1:71" ht="14" customHeight="1" x14ac:dyDescent="0.2">
      <c r="A7" s="4">
        <v>4</v>
      </c>
      <c r="B7" s="64">
        <f t="shared" si="1"/>
        <v>45922</v>
      </c>
      <c r="C7" s="46" t="s">
        <v>74</v>
      </c>
      <c r="D7" s="14" t="s">
        <v>16</v>
      </c>
      <c r="E7" s="15" t="s">
        <v>66</v>
      </c>
      <c r="F7" s="15" t="s">
        <v>67</v>
      </c>
      <c r="G7" s="15" t="s">
        <v>68</v>
      </c>
      <c r="H7" s="16" t="s">
        <v>69</v>
      </c>
      <c r="I7" s="16" t="s">
        <v>70</v>
      </c>
      <c r="J7" s="16" t="s">
        <v>65</v>
      </c>
      <c r="K7" s="15" t="s">
        <v>59</v>
      </c>
      <c r="O7" s="16" t="s">
        <v>65</v>
      </c>
      <c r="P7" s="16" t="s">
        <v>67</v>
      </c>
      <c r="Q7" s="16" t="s">
        <v>68</v>
      </c>
      <c r="R7" s="24"/>
      <c r="S7" s="17" t="s">
        <v>69</v>
      </c>
      <c r="T7" s="17" t="s">
        <v>65</v>
      </c>
      <c r="U7" s="17" t="s">
        <v>66</v>
      </c>
      <c r="V7" s="25" t="s">
        <v>67</v>
      </c>
      <c r="W7" s="25" t="s">
        <v>68</v>
      </c>
      <c r="X7" s="25" t="s">
        <v>70</v>
      </c>
      <c r="Y7" s="17" t="s">
        <v>70</v>
      </c>
      <c r="Z7" s="17" t="s">
        <v>67</v>
      </c>
      <c r="AA7" s="17" t="s">
        <v>68</v>
      </c>
      <c r="AB7" s="45" t="s">
        <v>60</v>
      </c>
      <c r="AE7" s="65">
        <f t="shared" si="2"/>
        <v>45925</v>
      </c>
      <c r="AF7" s="47" t="s">
        <v>119</v>
      </c>
      <c r="AH7" s="1">
        <v>5</v>
      </c>
      <c r="AI7" s="2">
        <v>6</v>
      </c>
      <c r="AJ7" s="2">
        <v>7</v>
      </c>
      <c r="AK7" s="2">
        <v>9</v>
      </c>
      <c r="AL7" s="2">
        <v>12</v>
      </c>
      <c r="AM7" s="2">
        <v>13</v>
      </c>
      <c r="AN7" s="2">
        <v>14</v>
      </c>
      <c r="AO7" s="3">
        <v>16</v>
      </c>
      <c r="AP7" s="1">
        <v>2</v>
      </c>
      <c r="AQ7" s="2">
        <v>3</v>
      </c>
      <c r="AR7" s="2">
        <v>4</v>
      </c>
      <c r="AS7" s="2">
        <v>8</v>
      </c>
      <c r="AT7" s="2">
        <v>10</v>
      </c>
      <c r="AU7" s="2">
        <v>11</v>
      </c>
      <c r="AV7" s="2">
        <v>15</v>
      </c>
      <c r="AW7" s="20">
        <v>1</v>
      </c>
      <c r="AX7" s="17" t="s">
        <v>70</v>
      </c>
      <c r="AY7" s="17" t="s">
        <v>67</v>
      </c>
      <c r="AZ7" s="17" t="s">
        <v>68</v>
      </c>
      <c r="BA7" s="25" t="s">
        <v>69</v>
      </c>
      <c r="BB7" s="25" t="s">
        <v>65</v>
      </c>
      <c r="BC7" s="25" t="s">
        <v>66</v>
      </c>
      <c r="BD7" s="17" t="s">
        <v>69</v>
      </c>
      <c r="BE7" s="17" t="s">
        <v>65</v>
      </c>
      <c r="BF7" s="17" t="s">
        <v>66</v>
      </c>
      <c r="BG7" s="14" t="s">
        <v>58</v>
      </c>
      <c r="BH7" s="95" t="s">
        <v>69</v>
      </c>
      <c r="BI7" s="95" t="s">
        <v>65</v>
      </c>
      <c r="BJ7" s="95" t="s">
        <v>66</v>
      </c>
      <c r="BK7" s="115"/>
      <c r="BM7" s="30">
        <v>4</v>
      </c>
      <c r="BN7" s="29"/>
      <c r="BO7" s="65">
        <f t="shared" si="0"/>
        <v>45927</v>
      </c>
      <c r="BQ7" s="5" t="s">
        <v>91</v>
      </c>
      <c r="BR7" s="5" t="s">
        <v>95</v>
      </c>
      <c r="BS7" s="5" t="s">
        <v>96</v>
      </c>
    </row>
    <row r="8" spans="1:71" ht="14" customHeight="1" x14ac:dyDescent="0.2">
      <c r="A8" s="4">
        <v>5</v>
      </c>
      <c r="B8" s="64">
        <f t="shared" si="1"/>
        <v>45929</v>
      </c>
      <c r="C8" s="41" t="s">
        <v>16</v>
      </c>
      <c r="D8" s="46" t="s">
        <v>46</v>
      </c>
      <c r="E8" s="15" t="s">
        <v>67</v>
      </c>
      <c r="F8" s="15" t="s">
        <v>70</v>
      </c>
      <c r="G8" s="15" t="s">
        <v>69</v>
      </c>
      <c r="H8" s="16" t="s">
        <v>66</v>
      </c>
      <c r="I8" s="16" t="s">
        <v>65</v>
      </c>
      <c r="J8" s="16" t="s">
        <v>68</v>
      </c>
      <c r="K8" s="15" t="s">
        <v>60</v>
      </c>
      <c r="L8" s="16" t="s">
        <v>67</v>
      </c>
      <c r="M8" s="16" t="s">
        <v>68</v>
      </c>
      <c r="N8" s="16" t="s">
        <v>69</v>
      </c>
      <c r="O8" s="97"/>
      <c r="P8" s="97"/>
      <c r="Q8" s="97"/>
      <c r="R8" s="24"/>
      <c r="S8" s="17" t="s">
        <v>66</v>
      </c>
      <c r="T8" s="17" t="s">
        <v>68</v>
      </c>
      <c r="U8" s="17" t="s">
        <v>67</v>
      </c>
      <c r="V8" s="25" t="s">
        <v>65</v>
      </c>
      <c r="W8" s="25" t="s">
        <v>69</v>
      </c>
      <c r="X8" s="25" t="s">
        <v>70</v>
      </c>
      <c r="Y8" s="17" t="s">
        <v>65</v>
      </c>
      <c r="Z8" s="17" t="s">
        <v>70</v>
      </c>
      <c r="AA8" s="17" t="s">
        <v>69</v>
      </c>
      <c r="AB8" s="15" t="s">
        <v>58</v>
      </c>
      <c r="AE8" s="65">
        <f t="shared" si="2"/>
        <v>45932</v>
      </c>
      <c r="AF8" s="47" t="s">
        <v>0</v>
      </c>
      <c r="AH8" s="1">
        <v>6</v>
      </c>
      <c r="AI8" s="2">
        <v>7</v>
      </c>
      <c r="AJ8" s="2">
        <v>8</v>
      </c>
      <c r="AK8" s="2">
        <v>10</v>
      </c>
      <c r="AL8" s="2">
        <v>13</v>
      </c>
      <c r="AM8" s="2">
        <v>14</v>
      </c>
      <c r="AN8" s="2">
        <v>15</v>
      </c>
      <c r="AO8" s="3">
        <v>1</v>
      </c>
      <c r="AP8" s="1">
        <v>3</v>
      </c>
      <c r="AQ8" s="2">
        <v>4</v>
      </c>
      <c r="AR8" s="2">
        <v>5</v>
      </c>
      <c r="AS8" s="2">
        <v>9</v>
      </c>
      <c r="AT8" s="2">
        <v>11</v>
      </c>
      <c r="AU8" s="2">
        <v>12</v>
      </c>
      <c r="AV8" s="2">
        <v>16</v>
      </c>
      <c r="AW8" s="20">
        <v>2</v>
      </c>
      <c r="AX8" s="17" t="s">
        <v>65</v>
      </c>
      <c r="AY8" s="17" t="s">
        <v>70</v>
      </c>
      <c r="AZ8" s="17" t="s">
        <v>69</v>
      </c>
      <c r="BA8" s="25" t="s">
        <v>66</v>
      </c>
      <c r="BB8" s="25" t="s">
        <v>68</v>
      </c>
      <c r="BC8" s="25" t="s">
        <v>67</v>
      </c>
      <c r="BD8" s="17" t="s">
        <v>66</v>
      </c>
      <c r="BE8" s="17" t="s">
        <v>68</v>
      </c>
      <c r="BF8" s="17" t="s">
        <v>67</v>
      </c>
      <c r="BG8" s="14" t="s">
        <v>59</v>
      </c>
      <c r="BH8" s="95" t="s">
        <v>66</v>
      </c>
      <c r="BI8" s="95" t="s">
        <v>68</v>
      </c>
      <c r="BJ8" s="95" t="s">
        <v>67</v>
      </c>
      <c r="BK8" s="117" t="s">
        <v>121</v>
      </c>
      <c r="BM8" s="30">
        <v>5</v>
      </c>
      <c r="BN8" s="49"/>
      <c r="BO8" s="65">
        <f t="shared" si="0"/>
        <v>45934</v>
      </c>
      <c r="BQ8" s="5" t="s">
        <v>97</v>
      </c>
      <c r="BR8" s="5" t="s">
        <v>95</v>
      </c>
      <c r="BS8" s="5" t="s">
        <v>96</v>
      </c>
    </row>
    <row r="9" spans="1:71" ht="14" customHeight="1" x14ac:dyDescent="0.2">
      <c r="A9" s="4">
        <v>6</v>
      </c>
      <c r="B9" s="64">
        <f t="shared" si="1"/>
        <v>45936</v>
      </c>
      <c r="C9" s="41" t="s">
        <v>16</v>
      </c>
      <c r="D9" s="97"/>
      <c r="E9" s="15" t="s">
        <v>69</v>
      </c>
      <c r="F9" s="15" t="s">
        <v>66</v>
      </c>
      <c r="G9" s="15" t="s">
        <v>65</v>
      </c>
      <c r="H9" s="16" t="s">
        <v>68</v>
      </c>
      <c r="I9" s="16" t="s">
        <v>67</v>
      </c>
      <c r="J9" s="16" t="s">
        <v>70</v>
      </c>
      <c r="K9" s="15" t="s">
        <v>58</v>
      </c>
      <c r="L9" s="16" t="s">
        <v>65</v>
      </c>
      <c r="M9" s="16" t="s">
        <v>66</v>
      </c>
      <c r="N9" s="16" t="s">
        <v>70</v>
      </c>
      <c r="O9" s="97"/>
      <c r="P9" s="97"/>
      <c r="Q9" s="97"/>
      <c r="R9" s="24"/>
      <c r="S9" s="17" t="s">
        <v>68</v>
      </c>
      <c r="T9" s="17" t="s">
        <v>70</v>
      </c>
      <c r="U9" s="17" t="s">
        <v>69</v>
      </c>
      <c r="V9" s="25" t="s">
        <v>65</v>
      </c>
      <c r="W9" s="25" t="s">
        <v>66</v>
      </c>
      <c r="X9" s="25" t="s">
        <v>67</v>
      </c>
      <c r="Y9" s="17" t="s">
        <v>67</v>
      </c>
      <c r="Z9" s="17" t="s">
        <v>66</v>
      </c>
      <c r="AA9" s="17" t="s">
        <v>65</v>
      </c>
      <c r="AB9" s="15" t="s">
        <v>59</v>
      </c>
      <c r="AE9" s="65">
        <f t="shared" si="2"/>
        <v>45939</v>
      </c>
      <c r="AF9" s="47" t="s">
        <v>119</v>
      </c>
      <c r="AH9" s="1">
        <v>7</v>
      </c>
      <c r="AI9" s="2">
        <v>8</v>
      </c>
      <c r="AJ9" s="2">
        <v>9</v>
      </c>
      <c r="AK9" s="2">
        <v>11</v>
      </c>
      <c r="AL9" s="2">
        <v>14</v>
      </c>
      <c r="AM9" s="2">
        <v>15</v>
      </c>
      <c r="AN9" s="2">
        <v>16</v>
      </c>
      <c r="AO9" s="3">
        <v>2</v>
      </c>
      <c r="AP9" s="1">
        <v>4</v>
      </c>
      <c r="AQ9" s="2">
        <v>5</v>
      </c>
      <c r="AR9" s="2">
        <v>6</v>
      </c>
      <c r="AS9" s="2">
        <v>10</v>
      </c>
      <c r="AT9" s="2">
        <v>12</v>
      </c>
      <c r="AU9" s="2">
        <v>13</v>
      </c>
      <c r="AV9" s="2">
        <v>1</v>
      </c>
      <c r="AW9" s="20">
        <v>3</v>
      </c>
      <c r="AX9" s="17" t="s">
        <v>67</v>
      </c>
      <c r="AY9" s="17" t="s">
        <v>66</v>
      </c>
      <c r="AZ9" s="17" t="s">
        <v>65</v>
      </c>
      <c r="BA9" s="25" t="s">
        <v>68</v>
      </c>
      <c r="BB9" s="25" t="s">
        <v>70</v>
      </c>
      <c r="BC9" s="25" t="s">
        <v>69</v>
      </c>
      <c r="BD9" s="17" t="s">
        <v>68</v>
      </c>
      <c r="BE9" s="17" t="s">
        <v>70</v>
      </c>
      <c r="BF9" s="17" t="s">
        <v>69</v>
      </c>
      <c r="BG9" s="14" t="s">
        <v>60</v>
      </c>
      <c r="BH9" s="94" t="s">
        <v>68</v>
      </c>
      <c r="BI9" s="94" t="s">
        <v>70</v>
      </c>
      <c r="BJ9" s="94" t="s">
        <v>69</v>
      </c>
      <c r="BK9" s="115"/>
      <c r="BM9" s="30">
        <v>6</v>
      </c>
      <c r="BN9" s="46" t="s">
        <v>21</v>
      </c>
      <c r="BO9" s="65">
        <f t="shared" si="0"/>
        <v>45941</v>
      </c>
      <c r="BQ9" s="5" t="s">
        <v>97</v>
      </c>
      <c r="BR9" s="5" t="s">
        <v>95</v>
      </c>
      <c r="BS9" s="5" t="s">
        <v>96</v>
      </c>
    </row>
    <row r="10" spans="1:71" ht="14" customHeight="1" x14ac:dyDescent="0.2">
      <c r="A10" s="4">
        <v>7</v>
      </c>
      <c r="B10" s="64">
        <f>B7+21</f>
        <v>45943</v>
      </c>
      <c r="C10" s="46" t="s">
        <v>28</v>
      </c>
      <c r="D10" s="14" t="s">
        <v>16</v>
      </c>
      <c r="E10" s="15" t="s">
        <v>65</v>
      </c>
      <c r="F10" s="15" t="s">
        <v>68</v>
      </c>
      <c r="G10" s="15" t="s">
        <v>67</v>
      </c>
      <c r="H10" s="16" t="s">
        <v>70</v>
      </c>
      <c r="I10" s="16" t="s">
        <v>69</v>
      </c>
      <c r="J10" s="16" t="s">
        <v>66</v>
      </c>
      <c r="K10" s="15" t="s">
        <v>59</v>
      </c>
      <c r="O10" s="16" t="s">
        <v>65</v>
      </c>
      <c r="P10" s="16" t="s">
        <v>66</v>
      </c>
      <c r="Q10" s="16" t="s">
        <v>68</v>
      </c>
      <c r="R10" s="24"/>
      <c r="S10" s="17" t="s">
        <v>70</v>
      </c>
      <c r="T10" s="17" t="s">
        <v>66</v>
      </c>
      <c r="U10" s="17" t="s">
        <v>65</v>
      </c>
      <c r="V10" s="25" t="s">
        <v>67</v>
      </c>
      <c r="W10" s="25" t="s">
        <v>68</v>
      </c>
      <c r="X10" s="25" t="s">
        <v>69</v>
      </c>
      <c r="Y10" s="17" t="s">
        <v>69</v>
      </c>
      <c r="Z10" s="17" t="s">
        <v>68</v>
      </c>
      <c r="AA10" s="17" t="s">
        <v>67</v>
      </c>
      <c r="AB10" s="15" t="s">
        <v>60</v>
      </c>
      <c r="AE10" s="65">
        <f>AE7+21</f>
        <v>45946</v>
      </c>
      <c r="AF10" s="47" t="s">
        <v>0</v>
      </c>
      <c r="AH10" s="1">
        <v>8</v>
      </c>
      <c r="AI10" s="2">
        <v>9</v>
      </c>
      <c r="AJ10" s="2">
        <v>4</v>
      </c>
      <c r="AK10" s="2">
        <v>12</v>
      </c>
      <c r="AL10" s="2">
        <v>15</v>
      </c>
      <c r="AM10" s="2">
        <v>16</v>
      </c>
      <c r="AN10" s="2">
        <v>5</v>
      </c>
      <c r="AO10" s="3">
        <v>3</v>
      </c>
      <c r="AP10" s="1">
        <v>1</v>
      </c>
      <c r="AQ10" s="2">
        <v>6</v>
      </c>
      <c r="AR10" s="2">
        <v>7</v>
      </c>
      <c r="AS10" s="2">
        <v>11</v>
      </c>
      <c r="AT10" s="2">
        <v>13</v>
      </c>
      <c r="AU10" s="2">
        <v>14</v>
      </c>
      <c r="AV10" s="2">
        <v>2</v>
      </c>
      <c r="AW10" s="20">
        <v>10</v>
      </c>
      <c r="AX10" s="17" t="s">
        <v>69</v>
      </c>
      <c r="AY10" s="17" t="s">
        <v>68</v>
      </c>
      <c r="AZ10" s="17" t="s">
        <v>67</v>
      </c>
      <c r="BA10" s="25" t="s">
        <v>70</v>
      </c>
      <c r="BB10" s="25" t="s">
        <v>66</v>
      </c>
      <c r="BC10" s="25" t="s">
        <v>65</v>
      </c>
      <c r="BD10" s="17" t="s">
        <v>70</v>
      </c>
      <c r="BE10" s="17" t="s">
        <v>66</v>
      </c>
      <c r="BF10" s="17" t="s">
        <v>65</v>
      </c>
      <c r="BG10" s="14" t="s">
        <v>58</v>
      </c>
      <c r="BH10" s="95" t="s">
        <v>70</v>
      </c>
      <c r="BI10" s="95" t="s">
        <v>66</v>
      </c>
      <c r="BJ10" s="95" t="s">
        <v>65</v>
      </c>
      <c r="BK10" s="114"/>
      <c r="BM10" s="30">
        <v>7</v>
      </c>
      <c r="BN10" s="112"/>
      <c r="BO10" s="65">
        <f t="shared" si="0"/>
        <v>45948</v>
      </c>
      <c r="BQ10" s="5" t="s">
        <v>97</v>
      </c>
      <c r="BR10" s="5" t="s">
        <v>95</v>
      </c>
      <c r="BS10" s="5" t="s">
        <v>96</v>
      </c>
    </row>
    <row r="11" spans="1:71" ht="14" customHeight="1" x14ac:dyDescent="0.2">
      <c r="A11" s="4">
        <v>8</v>
      </c>
      <c r="B11" s="149" t="s">
        <v>17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66"/>
      <c r="P11" s="66"/>
      <c r="Q11" s="66"/>
      <c r="R11" s="67"/>
      <c r="S11" s="122" t="s">
        <v>17</v>
      </c>
      <c r="T11" s="123"/>
      <c r="U11" s="123"/>
      <c r="V11" s="123"/>
      <c r="W11" s="123"/>
      <c r="X11" s="123"/>
      <c r="Y11" s="123"/>
      <c r="Z11" s="123"/>
      <c r="AA11" s="123"/>
      <c r="AB11" s="124"/>
      <c r="AC11" s="70"/>
      <c r="AD11" s="70"/>
      <c r="AE11" s="133" t="s">
        <v>17</v>
      </c>
      <c r="AF11" s="133"/>
      <c r="AG11" s="70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134" t="s">
        <v>17</v>
      </c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12"/>
      <c r="BM11" s="30">
        <v>8</v>
      </c>
      <c r="BN11" s="134" t="s">
        <v>17</v>
      </c>
      <c r="BO11" s="151"/>
      <c r="BQ11" s="5"/>
      <c r="BR11" s="5"/>
      <c r="BS11" s="5"/>
    </row>
    <row r="12" spans="1:71" ht="14" customHeight="1" x14ac:dyDescent="0.2">
      <c r="A12" s="4">
        <v>9</v>
      </c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66"/>
      <c r="P12" s="66"/>
      <c r="Q12" s="66"/>
      <c r="R12" s="67"/>
      <c r="S12" s="125"/>
      <c r="T12" s="126"/>
      <c r="U12" s="126"/>
      <c r="V12" s="126"/>
      <c r="W12" s="126"/>
      <c r="X12" s="126"/>
      <c r="Y12" s="126"/>
      <c r="Z12" s="126"/>
      <c r="AA12" s="126"/>
      <c r="AB12" s="127"/>
      <c r="AC12" s="70"/>
      <c r="AD12" s="70"/>
      <c r="AE12" s="133"/>
      <c r="AF12" s="133"/>
      <c r="AG12" s="70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136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12"/>
      <c r="BM12" s="30">
        <v>9</v>
      </c>
      <c r="BN12" s="136"/>
      <c r="BO12" s="152"/>
      <c r="BQ12" s="5"/>
      <c r="BR12" s="5"/>
      <c r="BS12" s="5"/>
    </row>
    <row r="13" spans="1:71" ht="14" customHeight="1" x14ac:dyDescent="0.2">
      <c r="A13" s="4">
        <v>10</v>
      </c>
      <c r="B13" s="64">
        <f>B10+21</f>
        <v>45964</v>
      </c>
      <c r="C13" s="41" t="s">
        <v>16</v>
      </c>
      <c r="D13" s="14" t="s">
        <v>16</v>
      </c>
      <c r="E13" s="15" t="s">
        <v>68</v>
      </c>
      <c r="F13" s="15" t="s">
        <v>69</v>
      </c>
      <c r="G13" s="15" t="s">
        <v>70</v>
      </c>
      <c r="H13" s="16" t="s">
        <v>65</v>
      </c>
      <c r="I13" s="16" t="s">
        <v>66</v>
      </c>
      <c r="J13" s="16" t="s">
        <v>67</v>
      </c>
      <c r="K13" s="15" t="s">
        <v>60</v>
      </c>
      <c r="L13" s="97"/>
      <c r="M13" s="97"/>
      <c r="N13" s="97"/>
      <c r="O13" s="16" t="s">
        <v>67</v>
      </c>
      <c r="P13" s="16" t="s">
        <v>68</v>
      </c>
      <c r="Q13" s="16" t="s">
        <v>69</v>
      </c>
      <c r="R13" s="24"/>
      <c r="S13" s="17" t="s">
        <v>65</v>
      </c>
      <c r="T13" s="17" t="s">
        <v>67</v>
      </c>
      <c r="U13" s="17" t="s">
        <v>68</v>
      </c>
      <c r="V13" s="25" t="s">
        <v>66</v>
      </c>
      <c r="W13" s="25" t="s">
        <v>69</v>
      </c>
      <c r="X13" s="25" t="s">
        <v>70</v>
      </c>
      <c r="Y13" s="17" t="s">
        <v>66</v>
      </c>
      <c r="Z13" s="17" t="s">
        <v>69</v>
      </c>
      <c r="AA13" s="17" t="s">
        <v>70</v>
      </c>
      <c r="AB13" s="15" t="s">
        <v>58</v>
      </c>
      <c r="AE13" s="65">
        <f>AE10+21</f>
        <v>45967</v>
      </c>
      <c r="AF13" s="47" t="s">
        <v>119</v>
      </c>
      <c r="AH13" s="1">
        <v>9</v>
      </c>
      <c r="AI13" s="2">
        <v>10</v>
      </c>
      <c r="AJ13" s="2">
        <v>11</v>
      </c>
      <c r="AK13" s="2">
        <v>13</v>
      </c>
      <c r="AL13" s="2">
        <v>16</v>
      </c>
      <c r="AM13" s="2">
        <v>1</v>
      </c>
      <c r="AN13" s="2">
        <v>2</v>
      </c>
      <c r="AO13" s="3">
        <v>4</v>
      </c>
      <c r="AP13" s="1">
        <v>6</v>
      </c>
      <c r="AQ13" s="2">
        <v>7</v>
      </c>
      <c r="AR13" s="2">
        <v>8</v>
      </c>
      <c r="AS13" s="2">
        <v>12</v>
      </c>
      <c r="AT13" s="2">
        <v>14</v>
      </c>
      <c r="AU13" s="2">
        <v>15</v>
      </c>
      <c r="AV13" s="2">
        <v>3</v>
      </c>
      <c r="AW13" s="20">
        <v>5</v>
      </c>
      <c r="AX13" s="17" t="s">
        <v>66</v>
      </c>
      <c r="AY13" s="17" t="s">
        <v>69</v>
      </c>
      <c r="AZ13" s="17" t="s">
        <v>70</v>
      </c>
      <c r="BA13" s="25" t="s">
        <v>65</v>
      </c>
      <c r="BB13" s="25" t="s">
        <v>67</v>
      </c>
      <c r="BC13" s="25" t="s">
        <v>68</v>
      </c>
      <c r="BD13" s="17" t="s">
        <v>65</v>
      </c>
      <c r="BE13" s="17" t="s">
        <v>67</v>
      </c>
      <c r="BF13" s="17" t="s">
        <v>68</v>
      </c>
      <c r="BG13" s="51" t="s">
        <v>59</v>
      </c>
      <c r="BH13" s="94" t="s">
        <v>65</v>
      </c>
      <c r="BI13" s="94" t="s">
        <v>67</v>
      </c>
      <c r="BJ13" s="94" t="s">
        <v>68</v>
      </c>
      <c r="BK13" s="114"/>
      <c r="BM13" s="90">
        <v>10</v>
      </c>
      <c r="BN13" s="71"/>
      <c r="BO13" s="65">
        <f t="shared" ref="BO13:BO19" si="3">B13+5</f>
        <v>45969</v>
      </c>
      <c r="BQ13" s="5" t="s">
        <v>97</v>
      </c>
      <c r="BR13" s="5" t="s">
        <v>94</v>
      </c>
      <c r="BS13" s="5" t="s">
        <v>98</v>
      </c>
    </row>
    <row r="14" spans="1:71" ht="14" customHeight="1" x14ac:dyDescent="0.2">
      <c r="A14" s="4">
        <v>11</v>
      </c>
      <c r="B14" s="64">
        <f t="shared" ref="B14:B19" si="4">B13+7</f>
        <v>45971</v>
      </c>
      <c r="C14" s="41" t="s">
        <v>16</v>
      </c>
      <c r="D14" s="14" t="s">
        <v>16</v>
      </c>
      <c r="E14" s="15" t="s">
        <v>70</v>
      </c>
      <c r="F14" s="15" t="s">
        <v>65</v>
      </c>
      <c r="G14" s="15" t="s">
        <v>66</v>
      </c>
      <c r="H14" s="16" t="s">
        <v>67</v>
      </c>
      <c r="I14" s="16" t="s">
        <v>68</v>
      </c>
      <c r="J14" s="16" t="s">
        <v>69</v>
      </c>
      <c r="K14" s="15" t="s">
        <v>58</v>
      </c>
      <c r="L14" s="97"/>
      <c r="M14" s="97"/>
      <c r="N14" s="97"/>
      <c r="O14" s="16" t="s">
        <v>65</v>
      </c>
      <c r="P14" s="16" t="s">
        <v>66</v>
      </c>
      <c r="Q14" s="16" t="s">
        <v>70</v>
      </c>
      <c r="R14" s="52"/>
      <c r="S14" s="172" t="s">
        <v>45</v>
      </c>
      <c r="T14" s="173"/>
      <c r="U14" s="173"/>
      <c r="V14" s="173"/>
      <c r="W14" s="173"/>
      <c r="X14" s="173"/>
      <c r="Y14" s="173"/>
      <c r="Z14" s="173"/>
      <c r="AA14" s="173"/>
      <c r="AB14" s="173"/>
      <c r="AC14" s="93"/>
      <c r="AE14" s="65">
        <f t="shared" ref="AE14:AE19" si="5">AE13+7</f>
        <v>45974</v>
      </c>
      <c r="AF14" s="47" t="s">
        <v>0</v>
      </c>
      <c r="AH14" s="1">
        <v>10</v>
      </c>
      <c r="AI14" s="2">
        <v>11</v>
      </c>
      <c r="AJ14" s="2">
        <v>12</v>
      </c>
      <c r="AK14" s="2">
        <v>14</v>
      </c>
      <c r="AL14" s="2">
        <v>1</v>
      </c>
      <c r="AM14" s="2">
        <v>2</v>
      </c>
      <c r="AN14" s="2">
        <v>3</v>
      </c>
      <c r="AO14" s="3">
        <v>5</v>
      </c>
      <c r="AP14" s="1">
        <v>7</v>
      </c>
      <c r="AQ14" s="2">
        <v>8</v>
      </c>
      <c r="AR14" s="2">
        <v>9</v>
      </c>
      <c r="AS14" s="2">
        <v>13</v>
      </c>
      <c r="AT14" s="2">
        <v>15</v>
      </c>
      <c r="AU14" s="2">
        <v>16</v>
      </c>
      <c r="AV14" s="2">
        <v>4</v>
      </c>
      <c r="AW14" s="20">
        <v>6</v>
      </c>
      <c r="AX14" s="17" t="s">
        <v>68</v>
      </c>
      <c r="AY14" s="17" t="s">
        <v>65</v>
      </c>
      <c r="AZ14" s="17" t="s">
        <v>66</v>
      </c>
      <c r="BA14" s="25" t="s">
        <v>67</v>
      </c>
      <c r="BB14" s="25" t="s">
        <v>69</v>
      </c>
      <c r="BC14" s="25" t="s">
        <v>70</v>
      </c>
      <c r="BD14" s="17" t="s">
        <v>67</v>
      </c>
      <c r="BE14" s="17" t="s">
        <v>69</v>
      </c>
      <c r="BF14" s="17" t="s">
        <v>70</v>
      </c>
      <c r="BG14" s="92" t="s">
        <v>60</v>
      </c>
      <c r="BH14" s="138" t="s">
        <v>86</v>
      </c>
      <c r="BI14" s="139"/>
      <c r="BJ14" s="139"/>
      <c r="BK14" s="140"/>
      <c r="BM14" s="90">
        <v>11</v>
      </c>
      <c r="BN14" s="71"/>
      <c r="BO14" s="65">
        <f t="shared" si="3"/>
        <v>45976</v>
      </c>
      <c r="BQ14" s="5" t="s">
        <v>97</v>
      </c>
      <c r="BR14" s="5" t="s">
        <v>99</v>
      </c>
      <c r="BS14" s="5"/>
    </row>
    <row r="15" spans="1:71" ht="14" customHeight="1" x14ac:dyDescent="0.2">
      <c r="A15" s="4">
        <v>12</v>
      </c>
      <c r="B15" s="64">
        <f t="shared" si="4"/>
        <v>45978</v>
      </c>
      <c r="C15" s="41" t="s">
        <v>16</v>
      </c>
      <c r="D15" s="14" t="s">
        <v>16</v>
      </c>
      <c r="E15" s="15" t="s">
        <v>66</v>
      </c>
      <c r="F15" s="15" t="s">
        <v>67</v>
      </c>
      <c r="G15" s="15" t="s">
        <v>68</v>
      </c>
      <c r="H15" s="16" t="s">
        <v>69</v>
      </c>
      <c r="I15" s="16" t="s">
        <v>70</v>
      </c>
      <c r="J15" s="16" t="s">
        <v>65</v>
      </c>
      <c r="K15" s="15" t="s">
        <v>59</v>
      </c>
      <c r="L15" s="16" t="s">
        <v>65</v>
      </c>
      <c r="M15" s="16" t="s">
        <v>66</v>
      </c>
      <c r="N15" s="16" t="s">
        <v>67</v>
      </c>
      <c r="O15" s="97"/>
      <c r="P15" s="97"/>
      <c r="Q15" s="97"/>
      <c r="R15" s="24"/>
      <c r="S15" s="17" t="s">
        <v>69</v>
      </c>
      <c r="T15" s="17" t="s">
        <v>65</v>
      </c>
      <c r="U15" s="17" t="s">
        <v>66</v>
      </c>
      <c r="V15" s="25" t="s">
        <v>67</v>
      </c>
      <c r="W15" s="25" t="s">
        <v>68</v>
      </c>
      <c r="X15" s="25" t="s">
        <v>70</v>
      </c>
      <c r="Y15" s="17" t="s">
        <v>70</v>
      </c>
      <c r="Z15" s="17" t="s">
        <v>67</v>
      </c>
      <c r="AA15" s="17" t="s">
        <v>68</v>
      </c>
      <c r="AB15" s="45" t="s">
        <v>60</v>
      </c>
      <c r="AE15" s="65">
        <f t="shared" si="5"/>
        <v>45981</v>
      </c>
      <c r="AF15" s="47" t="s">
        <v>119</v>
      </c>
      <c r="AH15" s="1">
        <v>11</v>
      </c>
      <c r="AI15" s="2">
        <v>12</v>
      </c>
      <c r="AJ15" s="2">
        <v>13</v>
      </c>
      <c r="AK15" s="2">
        <v>15</v>
      </c>
      <c r="AL15" s="2">
        <v>2</v>
      </c>
      <c r="AM15" s="2">
        <v>3</v>
      </c>
      <c r="AN15" s="2">
        <v>4</v>
      </c>
      <c r="AO15" s="3">
        <v>6</v>
      </c>
      <c r="AP15" s="1">
        <v>8</v>
      </c>
      <c r="AQ15" s="2">
        <v>9</v>
      </c>
      <c r="AR15" s="2">
        <v>10</v>
      </c>
      <c r="AS15" s="2">
        <v>14</v>
      </c>
      <c r="AT15" s="2">
        <v>16</v>
      </c>
      <c r="AU15" s="2">
        <v>1</v>
      </c>
      <c r="AV15" s="2">
        <v>5</v>
      </c>
      <c r="AW15" s="20">
        <v>7</v>
      </c>
      <c r="AX15" s="17" t="s">
        <v>70</v>
      </c>
      <c r="AY15" s="17" t="s">
        <v>67</v>
      </c>
      <c r="AZ15" s="17" t="s">
        <v>68</v>
      </c>
      <c r="BA15" s="25" t="s">
        <v>69</v>
      </c>
      <c r="BB15" s="25" t="s">
        <v>65</v>
      </c>
      <c r="BC15" s="25" t="s">
        <v>66</v>
      </c>
      <c r="BD15" s="17" t="s">
        <v>69</v>
      </c>
      <c r="BE15" s="17" t="s">
        <v>65</v>
      </c>
      <c r="BF15" s="17" t="s">
        <v>66</v>
      </c>
      <c r="BG15" s="14" t="s">
        <v>58</v>
      </c>
      <c r="BH15" s="95" t="s">
        <v>69</v>
      </c>
      <c r="BI15" s="95" t="s">
        <v>65</v>
      </c>
      <c r="BJ15" s="95" t="s">
        <v>66</v>
      </c>
      <c r="BK15" s="114"/>
      <c r="BM15" s="90">
        <v>12</v>
      </c>
      <c r="BN15" s="107" t="s">
        <v>22</v>
      </c>
      <c r="BO15" s="65">
        <f t="shared" si="3"/>
        <v>45983</v>
      </c>
      <c r="BQ15" s="5" t="s">
        <v>100</v>
      </c>
      <c r="BR15" s="5" t="s">
        <v>99</v>
      </c>
      <c r="BS15" s="5"/>
    </row>
    <row r="16" spans="1:71" ht="14" customHeight="1" x14ac:dyDescent="0.2">
      <c r="A16" s="4">
        <v>13</v>
      </c>
      <c r="B16" s="64">
        <f t="shared" si="4"/>
        <v>45985</v>
      </c>
      <c r="C16" s="41" t="s">
        <v>16</v>
      </c>
      <c r="D16" s="14" t="s">
        <v>16</v>
      </c>
      <c r="E16" s="15" t="s">
        <v>67</v>
      </c>
      <c r="F16" s="15" t="s">
        <v>70</v>
      </c>
      <c r="G16" s="15" t="s">
        <v>69</v>
      </c>
      <c r="H16" s="16" t="s">
        <v>66</v>
      </c>
      <c r="I16" s="16" t="s">
        <v>65</v>
      </c>
      <c r="J16" s="16" t="s">
        <v>68</v>
      </c>
      <c r="K16" s="15" t="s">
        <v>60</v>
      </c>
      <c r="L16" s="16" t="s">
        <v>68</v>
      </c>
      <c r="M16" s="16" t="s">
        <v>69</v>
      </c>
      <c r="N16" s="16" t="s">
        <v>70</v>
      </c>
      <c r="O16" s="97"/>
      <c r="P16" s="97"/>
      <c r="Q16" s="97"/>
      <c r="R16" s="24"/>
      <c r="S16" s="17" t="s">
        <v>66</v>
      </c>
      <c r="T16" s="17" t="s">
        <v>68</v>
      </c>
      <c r="U16" s="17" t="s">
        <v>67</v>
      </c>
      <c r="V16" s="25" t="s">
        <v>65</v>
      </c>
      <c r="W16" s="25" t="s">
        <v>69</v>
      </c>
      <c r="X16" s="25" t="s">
        <v>70</v>
      </c>
      <c r="Y16" s="17" t="s">
        <v>65</v>
      </c>
      <c r="Z16" s="17" t="s">
        <v>70</v>
      </c>
      <c r="AA16" s="17" t="s">
        <v>69</v>
      </c>
      <c r="AB16" s="15" t="s">
        <v>58</v>
      </c>
      <c r="AE16" s="65">
        <f t="shared" si="5"/>
        <v>45988</v>
      </c>
      <c r="AF16" s="47" t="s">
        <v>0</v>
      </c>
      <c r="AH16" s="1">
        <v>12</v>
      </c>
      <c r="AI16" s="2">
        <v>13</v>
      </c>
      <c r="AJ16" s="2">
        <v>14</v>
      </c>
      <c r="AK16" s="2">
        <v>16</v>
      </c>
      <c r="AL16" s="2">
        <v>3</v>
      </c>
      <c r="AM16" s="2">
        <v>4</v>
      </c>
      <c r="AN16" s="2">
        <v>5</v>
      </c>
      <c r="AO16" s="3">
        <v>7</v>
      </c>
      <c r="AP16" s="1">
        <v>9</v>
      </c>
      <c r="AQ16" s="2">
        <v>10</v>
      </c>
      <c r="AR16" s="2">
        <v>11</v>
      </c>
      <c r="AS16" s="2">
        <v>15</v>
      </c>
      <c r="AT16" s="2">
        <v>1</v>
      </c>
      <c r="AU16" s="2">
        <v>2</v>
      </c>
      <c r="AV16" s="2">
        <v>6</v>
      </c>
      <c r="AW16" s="20">
        <v>8</v>
      </c>
      <c r="AX16" s="17" t="s">
        <v>65</v>
      </c>
      <c r="AY16" s="17" t="s">
        <v>70</v>
      </c>
      <c r="AZ16" s="17" t="s">
        <v>69</v>
      </c>
      <c r="BA16" s="25" t="s">
        <v>66</v>
      </c>
      <c r="BB16" s="25" t="s">
        <v>68</v>
      </c>
      <c r="BC16" s="25" t="s">
        <v>67</v>
      </c>
      <c r="BD16" s="17" t="s">
        <v>66</v>
      </c>
      <c r="BE16" s="17" t="s">
        <v>68</v>
      </c>
      <c r="BF16" s="17" t="s">
        <v>67</v>
      </c>
      <c r="BG16" s="14" t="s">
        <v>59</v>
      </c>
      <c r="BH16" s="95" t="s">
        <v>66</v>
      </c>
      <c r="BI16" s="95" t="s">
        <v>68</v>
      </c>
      <c r="BJ16" s="95" t="s">
        <v>67</v>
      </c>
      <c r="BK16" s="115"/>
      <c r="BM16" s="90">
        <v>13</v>
      </c>
      <c r="BN16" s="107" t="s">
        <v>117</v>
      </c>
      <c r="BO16" s="65">
        <f t="shared" si="3"/>
        <v>45990</v>
      </c>
      <c r="BQ16" s="5" t="s">
        <v>100</v>
      </c>
      <c r="BR16" s="5" t="s">
        <v>101</v>
      </c>
      <c r="BS16" s="5"/>
    </row>
    <row r="17" spans="1:71" ht="14" customHeight="1" x14ac:dyDescent="0.2">
      <c r="A17" s="4">
        <v>14</v>
      </c>
      <c r="B17" s="64">
        <f t="shared" si="4"/>
        <v>45992</v>
      </c>
      <c r="C17" s="46" t="s">
        <v>29</v>
      </c>
      <c r="D17" s="14" t="s">
        <v>16</v>
      </c>
      <c r="E17" s="15" t="s">
        <v>69</v>
      </c>
      <c r="F17" s="15" t="s">
        <v>66</v>
      </c>
      <c r="G17" s="15" t="s">
        <v>65</v>
      </c>
      <c r="H17" s="16" t="s">
        <v>68</v>
      </c>
      <c r="I17" s="16" t="s">
        <v>67</v>
      </c>
      <c r="J17" s="16" t="s">
        <v>70</v>
      </c>
      <c r="K17" s="15" t="s">
        <v>58</v>
      </c>
      <c r="L17" s="97"/>
      <c r="M17" s="97"/>
      <c r="N17" s="97"/>
      <c r="O17" s="16" t="s">
        <v>66</v>
      </c>
      <c r="P17" s="16" t="s">
        <v>69</v>
      </c>
      <c r="Q17" s="16" t="s">
        <v>70</v>
      </c>
      <c r="R17" s="24"/>
      <c r="S17" s="17" t="s">
        <v>68</v>
      </c>
      <c r="T17" s="17" t="s">
        <v>70</v>
      </c>
      <c r="U17" s="17" t="s">
        <v>69</v>
      </c>
      <c r="V17" s="25" t="s">
        <v>65</v>
      </c>
      <c r="W17" s="25" t="s">
        <v>66</v>
      </c>
      <c r="X17" s="25" t="s">
        <v>67</v>
      </c>
      <c r="Y17" s="17" t="s">
        <v>67</v>
      </c>
      <c r="Z17" s="17" t="s">
        <v>66</v>
      </c>
      <c r="AA17" s="17" t="s">
        <v>65</v>
      </c>
      <c r="AB17" s="15" t="s">
        <v>59</v>
      </c>
      <c r="AE17" s="65">
        <f t="shared" si="5"/>
        <v>45995</v>
      </c>
      <c r="AF17" s="47" t="s">
        <v>119</v>
      </c>
      <c r="AH17" s="1">
        <v>13</v>
      </c>
      <c r="AI17" s="2">
        <v>14</v>
      </c>
      <c r="AJ17" s="2">
        <v>15</v>
      </c>
      <c r="AK17" s="2">
        <v>1</v>
      </c>
      <c r="AL17" s="2">
        <v>4</v>
      </c>
      <c r="AM17" s="2">
        <v>5</v>
      </c>
      <c r="AN17" s="2">
        <v>6</v>
      </c>
      <c r="AO17" s="3">
        <v>8</v>
      </c>
      <c r="AP17" s="1">
        <v>10</v>
      </c>
      <c r="AQ17" s="2">
        <v>11</v>
      </c>
      <c r="AR17" s="2">
        <v>12</v>
      </c>
      <c r="AS17" s="2">
        <v>16</v>
      </c>
      <c r="AT17" s="2">
        <v>2</v>
      </c>
      <c r="AU17" s="2">
        <v>3</v>
      </c>
      <c r="AV17" s="2">
        <v>7</v>
      </c>
      <c r="AW17" s="20">
        <v>9</v>
      </c>
      <c r="AX17" s="17" t="s">
        <v>67</v>
      </c>
      <c r="AY17" s="17" t="s">
        <v>66</v>
      </c>
      <c r="AZ17" s="17" t="s">
        <v>65</v>
      </c>
      <c r="BA17" s="25" t="s">
        <v>68</v>
      </c>
      <c r="BB17" s="25" t="s">
        <v>70</v>
      </c>
      <c r="BC17" s="25" t="s">
        <v>69</v>
      </c>
      <c r="BD17" s="17" t="s">
        <v>68</v>
      </c>
      <c r="BE17" s="17" t="s">
        <v>70</v>
      </c>
      <c r="BF17" s="17" t="s">
        <v>69</v>
      </c>
      <c r="BG17" s="14" t="s">
        <v>60</v>
      </c>
      <c r="BH17" s="94" t="s">
        <v>68</v>
      </c>
      <c r="BI17" s="94" t="s">
        <v>70</v>
      </c>
      <c r="BJ17" s="94" t="s">
        <v>69</v>
      </c>
      <c r="BK17" s="115"/>
      <c r="BM17" s="90">
        <v>14</v>
      </c>
      <c r="BN17" s="119" t="s">
        <v>123</v>
      </c>
      <c r="BO17" s="65">
        <f t="shared" si="3"/>
        <v>45997</v>
      </c>
      <c r="BQ17" s="5" t="s">
        <v>100</v>
      </c>
      <c r="BR17" s="5" t="s">
        <v>102</v>
      </c>
      <c r="BS17" s="5"/>
    </row>
    <row r="18" spans="1:71" ht="14" customHeight="1" x14ac:dyDescent="0.2">
      <c r="A18" s="4">
        <v>15</v>
      </c>
      <c r="B18" s="64">
        <f t="shared" si="4"/>
        <v>45999</v>
      </c>
      <c r="C18" s="41" t="s">
        <v>16</v>
      </c>
      <c r="D18" s="46" t="s">
        <v>47</v>
      </c>
      <c r="E18" s="15" t="s">
        <v>65</v>
      </c>
      <c r="F18" s="15" t="s">
        <v>68</v>
      </c>
      <c r="G18" s="15" t="s">
        <v>67</v>
      </c>
      <c r="H18" s="16" t="s">
        <v>70</v>
      </c>
      <c r="I18" s="16" t="s">
        <v>69</v>
      </c>
      <c r="J18" s="16" t="s">
        <v>66</v>
      </c>
      <c r="K18" s="15" t="s">
        <v>59</v>
      </c>
      <c r="L18" s="16" t="s">
        <v>65</v>
      </c>
      <c r="M18" s="16" t="s">
        <v>66</v>
      </c>
      <c r="N18" s="16" t="s">
        <v>67</v>
      </c>
      <c r="O18" s="97"/>
      <c r="P18" s="97"/>
      <c r="Q18" s="97"/>
      <c r="R18" s="24"/>
      <c r="S18" s="17" t="s">
        <v>70</v>
      </c>
      <c r="T18" s="17" t="s">
        <v>66</v>
      </c>
      <c r="U18" s="17" t="s">
        <v>65</v>
      </c>
      <c r="V18" s="25" t="s">
        <v>67</v>
      </c>
      <c r="W18" s="25" t="s">
        <v>68</v>
      </c>
      <c r="X18" s="25" t="s">
        <v>69</v>
      </c>
      <c r="Y18" s="17" t="s">
        <v>69</v>
      </c>
      <c r="Z18" s="17" t="s">
        <v>68</v>
      </c>
      <c r="AA18" s="17" t="s">
        <v>67</v>
      </c>
      <c r="AB18" s="45" t="s">
        <v>60</v>
      </c>
      <c r="AE18" s="65">
        <f t="shared" si="5"/>
        <v>46002</v>
      </c>
      <c r="AF18" s="47" t="s">
        <v>0</v>
      </c>
      <c r="AH18" s="1">
        <v>14</v>
      </c>
      <c r="AI18" s="2">
        <v>15</v>
      </c>
      <c r="AJ18" s="2">
        <v>16</v>
      </c>
      <c r="AK18" s="2">
        <v>2</v>
      </c>
      <c r="AL18" s="2">
        <v>5</v>
      </c>
      <c r="AM18" s="2">
        <v>6</v>
      </c>
      <c r="AN18" s="2">
        <v>7</v>
      </c>
      <c r="AO18" s="3">
        <v>9</v>
      </c>
      <c r="AP18" s="1">
        <v>11</v>
      </c>
      <c r="AQ18" s="2">
        <v>12</v>
      </c>
      <c r="AR18" s="2">
        <v>13</v>
      </c>
      <c r="AS18" s="2">
        <v>1</v>
      </c>
      <c r="AT18" s="2">
        <v>3</v>
      </c>
      <c r="AU18" s="2">
        <v>4</v>
      </c>
      <c r="AV18" s="2">
        <v>8</v>
      </c>
      <c r="AW18" s="20">
        <v>10</v>
      </c>
      <c r="AX18" s="17" t="s">
        <v>69</v>
      </c>
      <c r="AY18" s="17" t="s">
        <v>68</v>
      </c>
      <c r="AZ18" s="17" t="s">
        <v>67</v>
      </c>
      <c r="BA18" s="25" t="s">
        <v>70</v>
      </c>
      <c r="BB18" s="25" t="s">
        <v>66</v>
      </c>
      <c r="BC18" s="25" t="s">
        <v>65</v>
      </c>
      <c r="BD18" s="17" t="s">
        <v>70</v>
      </c>
      <c r="BE18" s="17" t="s">
        <v>66</v>
      </c>
      <c r="BF18" s="17" t="s">
        <v>65</v>
      </c>
      <c r="BG18" s="14" t="s">
        <v>58</v>
      </c>
      <c r="BH18" s="95" t="s">
        <v>70</v>
      </c>
      <c r="BI18" s="95" t="s">
        <v>66</v>
      </c>
      <c r="BJ18" s="95" t="s">
        <v>65</v>
      </c>
      <c r="BK18" s="117" t="s">
        <v>122</v>
      </c>
      <c r="BM18" s="90">
        <v>15</v>
      </c>
      <c r="BN18" s="107" t="s">
        <v>23</v>
      </c>
      <c r="BO18" s="65">
        <f t="shared" si="3"/>
        <v>46004</v>
      </c>
      <c r="BQ18" s="5" t="s">
        <v>100</v>
      </c>
      <c r="BR18" s="5" t="s">
        <v>94</v>
      </c>
      <c r="BS18" s="5"/>
    </row>
    <row r="19" spans="1:71" s="30" customFormat="1" ht="14" customHeight="1" x14ac:dyDescent="0.2">
      <c r="A19" s="4">
        <v>16</v>
      </c>
      <c r="B19" s="64">
        <f t="shared" si="4"/>
        <v>46006</v>
      </c>
      <c r="C19" s="41" t="s">
        <v>16</v>
      </c>
      <c r="D19" s="97"/>
      <c r="E19" s="15" t="s">
        <v>68</v>
      </c>
      <c r="F19" s="15" t="s">
        <v>69</v>
      </c>
      <c r="G19" s="15" t="s">
        <v>70</v>
      </c>
      <c r="H19" s="16" t="s">
        <v>65</v>
      </c>
      <c r="I19" s="16" t="s">
        <v>66</v>
      </c>
      <c r="J19" s="16" t="s">
        <v>67</v>
      </c>
      <c r="K19" s="15" t="s">
        <v>60</v>
      </c>
      <c r="L19" s="16" t="s">
        <v>68</v>
      </c>
      <c r="M19" s="16" t="s">
        <v>69</v>
      </c>
      <c r="N19" s="16" t="s">
        <v>70</v>
      </c>
      <c r="O19" s="97"/>
      <c r="P19" s="97"/>
      <c r="Q19" s="97"/>
      <c r="R19" s="24"/>
      <c r="S19" s="17" t="s">
        <v>65</v>
      </c>
      <c r="T19" s="17" t="s">
        <v>67</v>
      </c>
      <c r="U19" s="17" t="s">
        <v>68</v>
      </c>
      <c r="V19" s="25" t="s">
        <v>66</v>
      </c>
      <c r="W19" s="25" t="s">
        <v>69</v>
      </c>
      <c r="X19" s="25" t="s">
        <v>70</v>
      </c>
      <c r="Y19" s="17" t="s">
        <v>66</v>
      </c>
      <c r="Z19" s="17" t="s">
        <v>69</v>
      </c>
      <c r="AA19" s="17" t="s">
        <v>70</v>
      </c>
      <c r="AB19" s="15" t="s">
        <v>58</v>
      </c>
      <c r="AE19" s="65">
        <f t="shared" si="5"/>
        <v>46009</v>
      </c>
      <c r="AF19" s="47" t="s">
        <v>119</v>
      </c>
      <c r="AH19" s="1">
        <v>15</v>
      </c>
      <c r="AI19" s="2">
        <v>16</v>
      </c>
      <c r="AJ19" s="2">
        <v>1</v>
      </c>
      <c r="AK19" s="2">
        <v>3</v>
      </c>
      <c r="AL19" s="2">
        <v>6</v>
      </c>
      <c r="AM19" s="2">
        <v>7</v>
      </c>
      <c r="AN19" s="2">
        <v>8</v>
      </c>
      <c r="AO19" s="3">
        <v>10</v>
      </c>
      <c r="AP19" s="1">
        <v>12</v>
      </c>
      <c r="AQ19" s="2">
        <v>13</v>
      </c>
      <c r="AR19" s="2">
        <v>14</v>
      </c>
      <c r="AS19" s="2">
        <v>2</v>
      </c>
      <c r="AT19" s="2">
        <v>4</v>
      </c>
      <c r="AU19" s="2">
        <v>5</v>
      </c>
      <c r="AV19" s="2">
        <v>9</v>
      </c>
      <c r="AW19" s="20">
        <v>11</v>
      </c>
      <c r="AX19" s="17" t="s">
        <v>66</v>
      </c>
      <c r="AY19" s="17" t="s">
        <v>69</v>
      </c>
      <c r="AZ19" s="17" t="s">
        <v>70</v>
      </c>
      <c r="BA19" s="25" t="s">
        <v>65</v>
      </c>
      <c r="BB19" s="25" t="s">
        <v>67</v>
      </c>
      <c r="BC19" s="25" t="s">
        <v>68</v>
      </c>
      <c r="BD19" s="17" t="s">
        <v>65</v>
      </c>
      <c r="BE19" s="17" t="s">
        <v>67</v>
      </c>
      <c r="BF19" s="17" t="s">
        <v>68</v>
      </c>
      <c r="BG19" s="14" t="s">
        <v>59</v>
      </c>
      <c r="BH19" s="94" t="s">
        <v>65</v>
      </c>
      <c r="BI19" s="94" t="s">
        <v>67</v>
      </c>
      <c r="BJ19" s="94" t="s">
        <v>68</v>
      </c>
      <c r="BK19" s="115"/>
      <c r="BM19" s="30">
        <v>16</v>
      </c>
      <c r="BN19" s="112"/>
      <c r="BO19" s="65">
        <f t="shared" si="3"/>
        <v>46011</v>
      </c>
      <c r="BQ19" s="5" t="s">
        <v>103</v>
      </c>
      <c r="BR19" s="5" t="s">
        <v>100</v>
      </c>
      <c r="BS19" s="5"/>
    </row>
    <row r="20" spans="1:71" s="30" customFormat="1" ht="14" customHeight="1" x14ac:dyDescent="0.2">
      <c r="A20" s="4">
        <v>17</v>
      </c>
      <c r="B20" s="149" t="s">
        <v>18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66"/>
      <c r="P20" s="66"/>
      <c r="Q20" s="66"/>
      <c r="R20" s="24"/>
      <c r="S20" s="122" t="s">
        <v>18</v>
      </c>
      <c r="T20" s="123"/>
      <c r="U20" s="123"/>
      <c r="V20" s="123"/>
      <c r="W20" s="123"/>
      <c r="X20" s="123"/>
      <c r="Y20" s="123"/>
      <c r="Z20" s="123"/>
      <c r="AA20" s="123"/>
      <c r="AB20" s="124"/>
      <c r="AE20" s="133" t="s">
        <v>18</v>
      </c>
      <c r="AF20" s="133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29" t="s">
        <v>18</v>
      </c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13"/>
      <c r="BM20" s="30">
        <v>17</v>
      </c>
      <c r="BN20" s="134" t="s">
        <v>18</v>
      </c>
      <c r="BO20" s="151"/>
      <c r="BQ20" s="5"/>
      <c r="BR20" s="5"/>
      <c r="BS20" s="5"/>
    </row>
    <row r="21" spans="1:71" ht="14" customHeight="1" x14ac:dyDescent="0.2">
      <c r="A21" s="4">
        <v>18</v>
      </c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66"/>
      <c r="P21" s="66"/>
      <c r="Q21" s="66"/>
      <c r="R21" s="67"/>
      <c r="S21" s="125"/>
      <c r="T21" s="126"/>
      <c r="U21" s="126"/>
      <c r="V21" s="126"/>
      <c r="W21" s="126"/>
      <c r="X21" s="126"/>
      <c r="Y21" s="126"/>
      <c r="Z21" s="126"/>
      <c r="AA21" s="126"/>
      <c r="AB21" s="127"/>
      <c r="AC21" s="70"/>
      <c r="AD21" s="70"/>
      <c r="AE21" s="133"/>
      <c r="AF21" s="133"/>
      <c r="AG21" s="70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131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13"/>
      <c r="BM21" s="30">
        <v>18</v>
      </c>
      <c r="BN21" s="136"/>
      <c r="BO21" s="152"/>
      <c r="BQ21" s="5"/>
      <c r="BR21" s="5"/>
      <c r="BS21" s="5"/>
    </row>
    <row r="22" spans="1:71" s="30" customFormat="1" ht="14" customHeight="1" x14ac:dyDescent="0.2">
      <c r="A22" s="4">
        <v>19</v>
      </c>
      <c r="B22" s="64">
        <f>B19+21</f>
        <v>46027</v>
      </c>
      <c r="C22" s="41" t="s">
        <v>16</v>
      </c>
      <c r="D22" s="14" t="s">
        <v>16</v>
      </c>
      <c r="E22" s="153" t="s">
        <v>40</v>
      </c>
      <c r="F22" s="154"/>
      <c r="G22" s="154"/>
      <c r="H22" s="154"/>
      <c r="I22" s="154"/>
      <c r="J22" s="154"/>
      <c r="K22" s="15" t="s">
        <v>58</v>
      </c>
      <c r="L22" s="16" t="s">
        <v>65</v>
      </c>
      <c r="M22" s="16" t="s">
        <v>69</v>
      </c>
      <c r="N22" s="16" t="s">
        <v>70</v>
      </c>
      <c r="O22" s="97"/>
      <c r="P22" s="97"/>
      <c r="Q22" s="97"/>
      <c r="R22" s="24"/>
      <c r="S22" s="17" t="s">
        <v>67</v>
      </c>
      <c r="T22" s="17" t="s">
        <v>69</v>
      </c>
      <c r="U22" s="17" t="s">
        <v>70</v>
      </c>
      <c r="V22" s="25" t="s">
        <v>65</v>
      </c>
      <c r="W22" s="25" t="s">
        <v>66</v>
      </c>
      <c r="X22" s="25" t="s">
        <v>68</v>
      </c>
      <c r="Y22" s="17" t="s">
        <v>68</v>
      </c>
      <c r="Z22" s="17" t="s">
        <v>65</v>
      </c>
      <c r="AA22" s="17" t="s">
        <v>66</v>
      </c>
      <c r="AB22" s="15" t="s">
        <v>59</v>
      </c>
      <c r="AE22" s="65">
        <f>AE19+21</f>
        <v>46030</v>
      </c>
      <c r="AF22" s="47" t="s">
        <v>0</v>
      </c>
      <c r="AH22" s="1">
        <v>16</v>
      </c>
      <c r="AI22" s="2">
        <v>1</v>
      </c>
      <c r="AJ22" s="2">
        <v>2</v>
      </c>
      <c r="AK22" s="2">
        <v>4</v>
      </c>
      <c r="AL22" s="2">
        <v>7</v>
      </c>
      <c r="AM22" s="2">
        <v>8</v>
      </c>
      <c r="AN22" s="2">
        <v>9</v>
      </c>
      <c r="AO22" s="3">
        <v>11</v>
      </c>
      <c r="AP22" s="1">
        <v>13</v>
      </c>
      <c r="AQ22" s="2">
        <v>14</v>
      </c>
      <c r="AR22" s="2">
        <v>15</v>
      </c>
      <c r="AS22" s="2">
        <v>3</v>
      </c>
      <c r="AT22" s="2">
        <v>5</v>
      </c>
      <c r="AU22" s="2">
        <v>6</v>
      </c>
      <c r="AV22" s="2">
        <v>10</v>
      </c>
      <c r="AW22" s="20">
        <v>12</v>
      </c>
      <c r="AX22" s="17" t="s">
        <v>68</v>
      </c>
      <c r="AY22" s="17" t="s">
        <v>65</v>
      </c>
      <c r="AZ22" s="17" t="s">
        <v>66</v>
      </c>
      <c r="BA22" s="25" t="s">
        <v>67</v>
      </c>
      <c r="BB22" s="25" t="s">
        <v>69</v>
      </c>
      <c r="BC22" s="25" t="s">
        <v>70</v>
      </c>
      <c r="BD22" s="17" t="s">
        <v>67</v>
      </c>
      <c r="BE22" s="17" t="s">
        <v>69</v>
      </c>
      <c r="BF22" s="17" t="s">
        <v>70</v>
      </c>
      <c r="BG22" s="14" t="s">
        <v>60</v>
      </c>
      <c r="BH22" s="95" t="s">
        <v>67</v>
      </c>
      <c r="BI22" s="95" t="s">
        <v>69</v>
      </c>
      <c r="BJ22" s="95" t="s">
        <v>70</v>
      </c>
      <c r="BK22" s="115"/>
      <c r="BM22" s="30">
        <v>19</v>
      </c>
      <c r="BN22" s="71"/>
      <c r="BO22" s="65">
        <f>B22+5</f>
        <v>46032</v>
      </c>
      <c r="BQ22" s="5" t="s">
        <v>103</v>
      </c>
      <c r="BR22" s="5" t="s">
        <v>100</v>
      </c>
      <c r="BS22" s="5"/>
    </row>
    <row r="23" spans="1:71" s="30" customFormat="1" ht="14" customHeight="1" x14ac:dyDescent="0.2">
      <c r="A23" s="4">
        <v>20</v>
      </c>
      <c r="B23" s="64">
        <f>B22+7</f>
        <v>46034</v>
      </c>
      <c r="C23" s="41" t="s">
        <v>16</v>
      </c>
      <c r="D23" s="14" t="s">
        <v>16</v>
      </c>
      <c r="E23" s="15" t="s">
        <v>66</v>
      </c>
      <c r="F23" s="15" t="s">
        <v>67</v>
      </c>
      <c r="G23" s="15" t="s">
        <v>68</v>
      </c>
      <c r="H23" s="16" t="s">
        <v>69</v>
      </c>
      <c r="I23" s="16" t="s">
        <v>70</v>
      </c>
      <c r="J23" s="16" t="s">
        <v>65</v>
      </c>
      <c r="K23" s="15" t="s">
        <v>59</v>
      </c>
      <c r="L23" s="16" t="s">
        <v>66</v>
      </c>
      <c r="M23" s="16" t="s">
        <v>67</v>
      </c>
      <c r="N23" s="16" t="s">
        <v>68</v>
      </c>
      <c r="O23" s="97"/>
      <c r="P23" s="97"/>
      <c r="Q23" s="97"/>
      <c r="R23" s="24"/>
      <c r="S23" s="17" t="s">
        <v>69</v>
      </c>
      <c r="T23" s="17" t="s">
        <v>65</v>
      </c>
      <c r="U23" s="17" t="s">
        <v>66</v>
      </c>
      <c r="V23" s="25" t="s">
        <v>67</v>
      </c>
      <c r="W23" s="25" t="s">
        <v>68</v>
      </c>
      <c r="X23" s="25" t="s">
        <v>70</v>
      </c>
      <c r="Y23" s="17" t="s">
        <v>70</v>
      </c>
      <c r="Z23" s="17" t="s">
        <v>67</v>
      </c>
      <c r="AA23" s="17" t="s">
        <v>68</v>
      </c>
      <c r="AB23" s="45" t="s">
        <v>60</v>
      </c>
      <c r="AE23" s="65">
        <f>AE22+7</f>
        <v>46037</v>
      </c>
      <c r="AF23" s="47" t="s">
        <v>119</v>
      </c>
      <c r="AH23" s="1">
        <v>14</v>
      </c>
      <c r="AI23" s="2">
        <v>11</v>
      </c>
      <c r="AJ23" s="2">
        <v>3</v>
      </c>
      <c r="AK23" s="2">
        <v>5</v>
      </c>
      <c r="AL23" s="2">
        <v>16</v>
      </c>
      <c r="AM23" s="2">
        <v>9</v>
      </c>
      <c r="AN23" s="2">
        <v>10</v>
      </c>
      <c r="AO23" s="3">
        <v>12</v>
      </c>
      <c r="AP23" s="1">
        <v>15</v>
      </c>
      <c r="AQ23" s="2">
        <v>1</v>
      </c>
      <c r="AR23" s="2">
        <v>8</v>
      </c>
      <c r="AS23" s="2">
        <v>4</v>
      </c>
      <c r="AT23" s="2">
        <v>6</v>
      </c>
      <c r="AU23" s="2">
        <v>2</v>
      </c>
      <c r="AV23" s="2">
        <v>7</v>
      </c>
      <c r="AW23" s="20">
        <v>13</v>
      </c>
      <c r="AX23" s="17" t="s">
        <v>70</v>
      </c>
      <c r="AY23" s="17" t="s">
        <v>67</v>
      </c>
      <c r="AZ23" s="17" t="s">
        <v>68</v>
      </c>
      <c r="BA23" s="25" t="s">
        <v>69</v>
      </c>
      <c r="BB23" s="25" t="s">
        <v>65</v>
      </c>
      <c r="BC23" s="25" t="s">
        <v>66</v>
      </c>
      <c r="BD23" s="17" t="s">
        <v>69</v>
      </c>
      <c r="BE23" s="17" t="s">
        <v>65</v>
      </c>
      <c r="BF23" s="17" t="s">
        <v>66</v>
      </c>
      <c r="BG23" s="14" t="s">
        <v>58</v>
      </c>
      <c r="BH23" s="95" t="s">
        <v>69</v>
      </c>
      <c r="BI23" s="95" t="s">
        <v>65</v>
      </c>
      <c r="BJ23" s="95" t="s">
        <v>66</v>
      </c>
      <c r="BK23" s="118" t="s">
        <v>124</v>
      </c>
      <c r="BM23" s="30">
        <v>20</v>
      </c>
      <c r="BN23" s="107" t="s">
        <v>33</v>
      </c>
      <c r="BO23" s="65">
        <f>B23+5</f>
        <v>46039</v>
      </c>
      <c r="BQ23" s="5" t="s">
        <v>103</v>
      </c>
      <c r="BR23" s="5" t="s">
        <v>94</v>
      </c>
      <c r="BS23" s="5"/>
    </row>
    <row r="24" spans="1:71" s="30" customFormat="1" ht="14" customHeight="1" x14ac:dyDescent="0.2">
      <c r="A24" s="4">
        <v>21</v>
      </c>
      <c r="B24" s="64">
        <f t="shared" ref="B24:B26" si="6">B23+7</f>
        <v>46041</v>
      </c>
      <c r="C24" s="41" t="s">
        <v>16</v>
      </c>
      <c r="D24" s="46" t="s">
        <v>48</v>
      </c>
      <c r="E24" s="15" t="s">
        <v>67</v>
      </c>
      <c r="F24" s="15" t="s">
        <v>70</v>
      </c>
      <c r="G24" s="15" t="s">
        <v>69</v>
      </c>
      <c r="H24" s="16" t="s">
        <v>66</v>
      </c>
      <c r="I24" s="16" t="s">
        <v>65</v>
      </c>
      <c r="J24" s="16" t="s">
        <v>68</v>
      </c>
      <c r="K24" s="15" t="s">
        <v>60</v>
      </c>
      <c r="L24" s="97"/>
      <c r="M24" s="97"/>
      <c r="N24" s="97"/>
      <c r="O24" s="16" t="s">
        <v>67</v>
      </c>
      <c r="P24" s="16" t="s">
        <v>69</v>
      </c>
      <c r="Q24" s="16" t="s">
        <v>70</v>
      </c>
      <c r="R24" s="24"/>
      <c r="S24" s="17" t="s">
        <v>66</v>
      </c>
      <c r="T24" s="17" t="s">
        <v>68</v>
      </c>
      <c r="U24" s="17" t="s">
        <v>67</v>
      </c>
      <c r="V24" s="25" t="s">
        <v>65</v>
      </c>
      <c r="W24" s="25" t="s">
        <v>69</v>
      </c>
      <c r="X24" s="25" t="s">
        <v>70</v>
      </c>
      <c r="Y24" s="17" t="s">
        <v>65</v>
      </c>
      <c r="Z24" s="17" t="s">
        <v>70</v>
      </c>
      <c r="AA24" s="17" t="s">
        <v>69</v>
      </c>
      <c r="AB24" s="15" t="s">
        <v>58</v>
      </c>
      <c r="AE24" s="65">
        <f t="shared" ref="AE24:AE26" si="7">AE23+7</f>
        <v>46044</v>
      </c>
      <c r="AF24" s="47" t="s">
        <v>0</v>
      </c>
      <c r="AH24" s="1">
        <v>2</v>
      </c>
      <c r="AI24" s="2">
        <v>3</v>
      </c>
      <c r="AJ24" s="2">
        <v>4</v>
      </c>
      <c r="AK24" s="2">
        <v>6</v>
      </c>
      <c r="AL24" s="2">
        <v>9</v>
      </c>
      <c r="AM24" s="2">
        <v>10</v>
      </c>
      <c r="AN24" s="2">
        <v>11</v>
      </c>
      <c r="AO24" s="3">
        <v>13</v>
      </c>
      <c r="AP24" s="1">
        <v>15</v>
      </c>
      <c r="AQ24" s="2">
        <v>16</v>
      </c>
      <c r="AR24" s="2">
        <v>1</v>
      </c>
      <c r="AS24" s="2">
        <v>5</v>
      </c>
      <c r="AT24" s="2">
        <v>7</v>
      </c>
      <c r="AU24" s="2">
        <v>8</v>
      </c>
      <c r="AV24" s="2">
        <v>12</v>
      </c>
      <c r="AW24" s="20">
        <v>14</v>
      </c>
      <c r="AX24" s="17" t="s">
        <v>65</v>
      </c>
      <c r="AY24" s="17" t="s">
        <v>70</v>
      </c>
      <c r="AZ24" s="17" t="s">
        <v>69</v>
      </c>
      <c r="BA24" s="25" t="s">
        <v>66</v>
      </c>
      <c r="BB24" s="25" t="s">
        <v>68</v>
      </c>
      <c r="BC24" s="25" t="s">
        <v>67</v>
      </c>
      <c r="BD24" s="17" t="s">
        <v>66</v>
      </c>
      <c r="BE24" s="17" t="s">
        <v>68</v>
      </c>
      <c r="BF24" s="17" t="s">
        <v>67</v>
      </c>
      <c r="BG24" s="14" t="s">
        <v>59</v>
      </c>
      <c r="BH24" s="95" t="s">
        <v>66</v>
      </c>
      <c r="BI24" s="95" t="s">
        <v>68</v>
      </c>
      <c r="BJ24" s="95" t="s">
        <v>67</v>
      </c>
      <c r="BK24" s="115"/>
      <c r="BM24" s="30">
        <v>21</v>
      </c>
      <c r="BN24" s="29"/>
      <c r="BO24" s="65">
        <f>B24+5</f>
        <v>46046</v>
      </c>
      <c r="BQ24" s="5" t="s">
        <v>103</v>
      </c>
      <c r="BR24" s="5" t="s">
        <v>104</v>
      </c>
      <c r="BS24" s="5"/>
    </row>
    <row r="25" spans="1:71" s="30" customFormat="1" ht="14" customHeight="1" x14ac:dyDescent="0.2">
      <c r="A25" s="4">
        <v>22</v>
      </c>
      <c r="B25" s="64">
        <f t="shared" si="6"/>
        <v>46048</v>
      </c>
      <c r="C25" s="41" t="s">
        <v>16</v>
      </c>
      <c r="D25" s="14" t="s">
        <v>16</v>
      </c>
      <c r="E25" s="15" t="s">
        <v>69</v>
      </c>
      <c r="F25" s="15" t="s">
        <v>66</v>
      </c>
      <c r="G25" s="15" t="s">
        <v>65</v>
      </c>
      <c r="H25" s="16" t="s">
        <v>68</v>
      </c>
      <c r="I25" s="16" t="s">
        <v>67</v>
      </c>
      <c r="J25" s="16" t="s">
        <v>70</v>
      </c>
      <c r="K25" s="15" t="s">
        <v>58</v>
      </c>
      <c r="L25" s="16" t="s">
        <v>65</v>
      </c>
      <c r="M25" s="16" t="s">
        <v>69</v>
      </c>
      <c r="N25" s="16" t="s">
        <v>70</v>
      </c>
      <c r="O25" s="97"/>
      <c r="P25" s="97"/>
      <c r="Q25" s="97"/>
      <c r="R25" s="24"/>
      <c r="S25" s="17" t="s">
        <v>68</v>
      </c>
      <c r="T25" s="17" t="s">
        <v>70</v>
      </c>
      <c r="U25" s="17" t="s">
        <v>69</v>
      </c>
      <c r="V25" s="25" t="s">
        <v>65</v>
      </c>
      <c r="W25" s="25" t="s">
        <v>66</v>
      </c>
      <c r="X25" s="25" t="s">
        <v>67</v>
      </c>
      <c r="Y25" s="17" t="s">
        <v>67</v>
      </c>
      <c r="Z25" s="17" t="s">
        <v>66</v>
      </c>
      <c r="AA25" s="17" t="s">
        <v>65</v>
      </c>
      <c r="AB25" s="15" t="s">
        <v>59</v>
      </c>
      <c r="AE25" s="65">
        <f t="shared" si="7"/>
        <v>46051</v>
      </c>
      <c r="AF25" s="47" t="s">
        <v>119</v>
      </c>
      <c r="AH25" s="1">
        <v>3</v>
      </c>
      <c r="AI25" s="2">
        <v>4</v>
      </c>
      <c r="AJ25" s="2">
        <v>5</v>
      </c>
      <c r="AK25" s="2">
        <v>7</v>
      </c>
      <c r="AL25" s="2">
        <v>10</v>
      </c>
      <c r="AM25" s="2">
        <v>11</v>
      </c>
      <c r="AN25" s="2">
        <v>12</v>
      </c>
      <c r="AO25" s="3">
        <v>14</v>
      </c>
      <c r="AP25" s="1">
        <v>16</v>
      </c>
      <c r="AQ25" s="2">
        <v>1</v>
      </c>
      <c r="AR25" s="2">
        <v>2</v>
      </c>
      <c r="AS25" s="2">
        <v>6</v>
      </c>
      <c r="AT25" s="2">
        <v>8</v>
      </c>
      <c r="AU25" s="2">
        <v>9</v>
      </c>
      <c r="AV25" s="2">
        <v>13</v>
      </c>
      <c r="AW25" s="20">
        <v>15</v>
      </c>
      <c r="AX25" s="17" t="s">
        <v>67</v>
      </c>
      <c r="AY25" s="17" t="s">
        <v>66</v>
      </c>
      <c r="AZ25" s="17" t="s">
        <v>65</v>
      </c>
      <c r="BA25" s="25" t="s">
        <v>68</v>
      </c>
      <c r="BB25" s="25" t="s">
        <v>70</v>
      </c>
      <c r="BC25" s="25" t="s">
        <v>69</v>
      </c>
      <c r="BD25" s="17" t="s">
        <v>68</v>
      </c>
      <c r="BE25" s="17" t="s">
        <v>70</v>
      </c>
      <c r="BF25" s="17" t="s">
        <v>69</v>
      </c>
      <c r="BG25" s="14" t="s">
        <v>60</v>
      </c>
      <c r="BH25" s="138" t="s">
        <v>87</v>
      </c>
      <c r="BI25" s="139"/>
      <c r="BJ25" s="139"/>
      <c r="BK25" s="140"/>
      <c r="BM25" s="30">
        <v>22</v>
      </c>
      <c r="BN25" s="106"/>
      <c r="BO25" s="65">
        <f>B25+5</f>
        <v>46053</v>
      </c>
      <c r="BQ25" s="5" t="s">
        <v>105</v>
      </c>
      <c r="BR25" s="5" t="s">
        <v>104</v>
      </c>
      <c r="BS25" s="5"/>
    </row>
    <row r="26" spans="1:71" s="30" customFormat="1" ht="14" customHeight="1" x14ac:dyDescent="0.2">
      <c r="A26" s="4">
        <v>23</v>
      </c>
      <c r="B26" s="64">
        <f t="shared" si="6"/>
        <v>46055</v>
      </c>
      <c r="C26" s="41" t="s">
        <v>16</v>
      </c>
      <c r="D26" s="14" t="s">
        <v>16</v>
      </c>
      <c r="E26" s="15" t="s">
        <v>65</v>
      </c>
      <c r="F26" s="15" t="s">
        <v>68</v>
      </c>
      <c r="G26" s="15" t="s">
        <v>67</v>
      </c>
      <c r="H26" s="16" t="s">
        <v>70</v>
      </c>
      <c r="I26" s="16" t="s">
        <v>69</v>
      </c>
      <c r="J26" s="16" t="s">
        <v>66</v>
      </c>
      <c r="K26" s="15" t="s">
        <v>59</v>
      </c>
      <c r="L26" s="16" t="s">
        <v>66</v>
      </c>
      <c r="M26" s="16" t="s">
        <v>67</v>
      </c>
      <c r="N26" s="16" t="s">
        <v>68</v>
      </c>
      <c r="O26" s="97"/>
      <c r="P26" s="97"/>
      <c r="Q26" s="97"/>
      <c r="R26" s="24"/>
      <c r="S26" s="17" t="s">
        <v>70</v>
      </c>
      <c r="T26" s="17" t="s">
        <v>66</v>
      </c>
      <c r="U26" s="17" t="s">
        <v>65</v>
      </c>
      <c r="V26" s="25" t="s">
        <v>67</v>
      </c>
      <c r="W26" s="25" t="s">
        <v>68</v>
      </c>
      <c r="X26" s="25" t="s">
        <v>69</v>
      </c>
      <c r="Y26" s="17" t="s">
        <v>69</v>
      </c>
      <c r="Z26" s="17" t="s">
        <v>68</v>
      </c>
      <c r="AA26" s="17" t="s">
        <v>67</v>
      </c>
      <c r="AB26" s="54" t="s">
        <v>60</v>
      </c>
      <c r="AE26" s="65">
        <f t="shared" si="7"/>
        <v>46058</v>
      </c>
      <c r="AF26" s="47" t="s">
        <v>0</v>
      </c>
      <c r="AH26" s="1">
        <v>4</v>
      </c>
      <c r="AI26" s="2">
        <v>5</v>
      </c>
      <c r="AJ26" s="2">
        <v>6</v>
      </c>
      <c r="AK26" s="2">
        <v>8</v>
      </c>
      <c r="AL26" s="2">
        <v>14</v>
      </c>
      <c r="AM26" s="2">
        <v>12</v>
      </c>
      <c r="AN26" s="2">
        <v>13</v>
      </c>
      <c r="AO26" s="3">
        <v>16</v>
      </c>
      <c r="AP26" s="1">
        <v>1</v>
      </c>
      <c r="AQ26" s="2">
        <v>2</v>
      </c>
      <c r="AR26" s="2">
        <v>3</v>
      </c>
      <c r="AS26" s="2">
        <v>7</v>
      </c>
      <c r="AT26" s="2">
        <v>9</v>
      </c>
      <c r="AU26" s="2">
        <v>10</v>
      </c>
      <c r="AV26" s="2">
        <v>11</v>
      </c>
      <c r="AW26" s="20">
        <v>15</v>
      </c>
      <c r="AX26" s="17" t="s">
        <v>69</v>
      </c>
      <c r="AY26" s="17" t="s">
        <v>68</v>
      </c>
      <c r="AZ26" s="17" t="s">
        <v>67</v>
      </c>
      <c r="BA26" s="25" t="s">
        <v>70</v>
      </c>
      <c r="BB26" s="25" t="s">
        <v>66</v>
      </c>
      <c r="BC26" s="25" t="s">
        <v>65</v>
      </c>
      <c r="BD26" s="17" t="s">
        <v>70</v>
      </c>
      <c r="BE26" s="17" t="s">
        <v>66</v>
      </c>
      <c r="BF26" s="17" t="s">
        <v>65</v>
      </c>
      <c r="BG26" s="14" t="s">
        <v>58</v>
      </c>
      <c r="BH26" s="102" t="s">
        <v>70</v>
      </c>
      <c r="BI26" s="102" t="s">
        <v>66</v>
      </c>
      <c r="BJ26" s="102" t="s">
        <v>65</v>
      </c>
      <c r="BK26" s="107" t="s">
        <v>118</v>
      </c>
      <c r="BM26" s="30">
        <v>23</v>
      </c>
      <c r="BN26" s="112"/>
      <c r="BO26" s="65">
        <f>B26+5</f>
        <v>46060</v>
      </c>
      <c r="BQ26" s="5" t="s">
        <v>105</v>
      </c>
      <c r="BR26" s="5" t="s">
        <v>106</v>
      </c>
      <c r="BS26" s="5"/>
    </row>
    <row r="27" spans="1:71" ht="14" customHeight="1" x14ac:dyDescent="0.2">
      <c r="A27" s="4">
        <v>24</v>
      </c>
      <c r="B27" s="120" t="s">
        <v>19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72"/>
      <c r="P27" s="72"/>
      <c r="Q27" s="72"/>
      <c r="R27" s="24"/>
      <c r="S27" s="122" t="s">
        <v>19</v>
      </c>
      <c r="T27" s="123"/>
      <c r="U27" s="123"/>
      <c r="V27" s="123"/>
      <c r="W27" s="123"/>
      <c r="X27" s="123"/>
      <c r="Y27" s="123"/>
      <c r="Z27" s="123"/>
      <c r="AA27" s="123"/>
      <c r="AB27" s="124"/>
      <c r="AE27" s="128" t="s">
        <v>19</v>
      </c>
      <c r="AF27" s="128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29" t="s">
        <v>19</v>
      </c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13"/>
      <c r="BM27" s="30">
        <v>26</v>
      </c>
      <c r="BN27" s="129" t="s">
        <v>19</v>
      </c>
      <c r="BO27" s="144"/>
    </row>
    <row r="28" spans="1:71" ht="14" customHeight="1" x14ac:dyDescent="0.2">
      <c r="A28" s="4">
        <v>25</v>
      </c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72"/>
      <c r="P28" s="72"/>
      <c r="Q28" s="72"/>
      <c r="R28" s="56"/>
      <c r="S28" s="125"/>
      <c r="T28" s="126"/>
      <c r="U28" s="126"/>
      <c r="V28" s="126"/>
      <c r="W28" s="126"/>
      <c r="X28" s="126"/>
      <c r="Y28" s="126"/>
      <c r="Z28" s="126"/>
      <c r="AA28" s="126"/>
      <c r="AB28" s="127"/>
      <c r="AC28" s="73"/>
      <c r="AD28" s="73"/>
      <c r="AE28" s="128"/>
      <c r="AF28" s="128"/>
      <c r="AG28" s="73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131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13"/>
      <c r="BM28" s="30">
        <v>27</v>
      </c>
      <c r="BN28" s="131"/>
      <c r="BO28" s="145"/>
    </row>
    <row r="29" spans="1:71" ht="14" customHeight="1" x14ac:dyDescent="0.2">
      <c r="A29" s="4">
        <v>26</v>
      </c>
      <c r="B29" s="64">
        <v>45711</v>
      </c>
      <c r="C29" s="41" t="s">
        <v>16</v>
      </c>
      <c r="D29" s="14" t="s">
        <v>16</v>
      </c>
      <c r="E29" s="15" t="s">
        <v>68</v>
      </c>
      <c r="F29" s="15" t="s">
        <v>69</v>
      </c>
      <c r="G29" s="15" t="s">
        <v>70</v>
      </c>
      <c r="H29" s="16" t="s">
        <v>65</v>
      </c>
      <c r="I29" s="16" t="s">
        <v>66</v>
      </c>
      <c r="J29" s="16" t="s">
        <v>67</v>
      </c>
      <c r="K29" s="15" t="s">
        <v>60</v>
      </c>
      <c r="L29" s="16" t="s">
        <v>67</v>
      </c>
      <c r="M29" s="16" t="s">
        <v>68</v>
      </c>
      <c r="N29" s="16" t="s">
        <v>69</v>
      </c>
      <c r="O29" s="97"/>
      <c r="P29" s="97"/>
      <c r="Q29" s="97"/>
      <c r="R29" s="24"/>
      <c r="S29" s="17" t="s">
        <v>65</v>
      </c>
      <c r="T29" s="17" t="s">
        <v>67</v>
      </c>
      <c r="U29" s="17" t="s">
        <v>68</v>
      </c>
      <c r="V29" s="25" t="s">
        <v>66</v>
      </c>
      <c r="W29" s="25" t="s">
        <v>69</v>
      </c>
      <c r="X29" s="25" t="s">
        <v>70</v>
      </c>
      <c r="Y29" s="17" t="s">
        <v>66</v>
      </c>
      <c r="Z29" s="17" t="s">
        <v>69</v>
      </c>
      <c r="AA29" s="17" t="s">
        <v>70</v>
      </c>
      <c r="AB29" s="15" t="s">
        <v>58</v>
      </c>
      <c r="AE29" s="65">
        <f>AE26+21</f>
        <v>46079</v>
      </c>
      <c r="AF29" s="47" t="s">
        <v>120</v>
      </c>
      <c r="AH29" s="1">
        <v>5</v>
      </c>
      <c r="AI29" s="2">
        <v>6</v>
      </c>
      <c r="AJ29" s="2">
        <v>7</v>
      </c>
      <c r="AK29" s="2">
        <v>9</v>
      </c>
      <c r="AL29" s="2">
        <v>12</v>
      </c>
      <c r="AM29" s="2">
        <v>13</v>
      </c>
      <c r="AN29" s="2">
        <v>14</v>
      </c>
      <c r="AO29" s="3">
        <v>16</v>
      </c>
      <c r="AP29" s="1">
        <v>2</v>
      </c>
      <c r="AQ29" s="2">
        <v>3</v>
      </c>
      <c r="AR29" s="2">
        <v>4</v>
      </c>
      <c r="AS29" s="2">
        <v>8</v>
      </c>
      <c r="AT29" s="2">
        <v>10</v>
      </c>
      <c r="AU29" s="2">
        <v>11</v>
      </c>
      <c r="AV29" s="2">
        <v>15</v>
      </c>
      <c r="AW29" s="20">
        <v>1</v>
      </c>
      <c r="AX29" s="17" t="s">
        <v>66</v>
      </c>
      <c r="AY29" s="17" t="s">
        <v>69</v>
      </c>
      <c r="AZ29" s="17" t="s">
        <v>70</v>
      </c>
      <c r="BA29" s="25" t="s">
        <v>65</v>
      </c>
      <c r="BB29" s="25" t="s">
        <v>67</v>
      </c>
      <c r="BC29" s="25" t="s">
        <v>68</v>
      </c>
      <c r="BD29" s="17" t="s">
        <v>65</v>
      </c>
      <c r="BE29" s="17" t="s">
        <v>67</v>
      </c>
      <c r="BF29" s="17" t="s">
        <v>68</v>
      </c>
      <c r="BG29" s="14" t="s">
        <v>59</v>
      </c>
      <c r="BH29" s="95" t="s">
        <v>65</v>
      </c>
      <c r="BI29" s="95" t="s">
        <v>67</v>
      </c>
      <c r="BJ29" s="95" t="s">
        <v>68</v>
      </c>
      <c r="BK29" s="117" t="s">
        <v>125</v>
      </c>
      <c r="BM29" s="30">
        <v>24</v>
      </c>
      <c r="BN29" s="115"/>
      <c r="BO29" s="65">
        <f t="shared" ref="BO29:BO34" si="8">B29+5</f>
        <v>45716</v>
      </c>
      <c r="BQ29" s="5" t="s">
        <v>105</v>
      </c>
      <c r="BR29" s="5" t="s">
        <v>106</v>
      </c>
    </row>
    <row r="30" spans="1:71" ht="14" customHeight="1" x14ac:dyDescent="0.2">
      <c r="A30" s="4">
        <v>27</v>
      </c>
      <c r="B30" s="64">
        <f t="shared" ref="B30:B34" si="9">B29+7</f>
        <v>45718</v>
      </c>
      <c r="C30" s="41" t="s">
        <v>16</v>
      </c>
      <c r="D30" s="14" t="s">
        <v>16</v>
      </c>
      <c r="E30" s="15" t="s">
        <v>70</v>
      </c>
      <c r="F30" s="15" t="s">
        <v>65</v>
      </c>
      <c r="G30" s="15" t="s">
        <v>66</v>
      </c>
      <c r="H30" s="16" t="s">
        <v>67</v>
      </c>
      <c r="I30" s="16" t="s">
        <v>68</v>
      </c>
      <c r="J30" s="16" t="s">
        <v>69</v>
      </c>
      <c r="K30" s="15" t="s">
        <v>58</v>
      </c>
      <c r="L30" s="16" t="s">
        <v>65</v>
      </c>
      <c r="M30" s="16" t="s">
        <v>66</v>
      </c>
      <c r="N30" s="16" t="s">
        <v>70</v>
      </c>
      <c r="O30" s="97"/>
      <c r="P30" s="97"/>
      <c r="Q30" s="97"/>
      <c r="R30" s="24"/>
      <c r="S30" s="17" t="s">
        <v>67</v>
      </c>
      <c r="T30" s="17" t="s">
        <v>69</v>
      </c>
      <c r="U30" s="17" t="s">
        <v>70</v>
      </c>
      <c r="V30" s="25" t="s">
        <v>65</v>
      </c>
      <c r="W30" s="25" t="s">
        <v>66</v>
      </c>
      <c r="X30" s="25" t="s">
        <v>68</v>
      </c>
      <c r="Y30" s="17" t="s">
        <v>68</v>
      </c>
      <c r="Z30" s="17" t="s">
        <v>65</v>
      </c>
      <c r="AA30" s="17" t="s">
        <v>66</v>
      </c>
      <c r="AB30" s="15" t="s">
        <v>59</v>
      </c>
      <c r="AE30" s="65">
        <f>AE29+7</f>
        <v>46086</v>
      </c>
      <c r="AF30" s="47" t="s">
        <v>0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7" t="s">
        <v>68</v>
      </c>
      <c r="AY30" s="17" t="s">
        <v>65</v>
      </c>
      <c r="AZ30" s="17" t="s">
        <v>66</v>
      </c>
      <c r="BA30" s="25" t="s">
        <v>67</v>
      </c>
      <c r="BB30" s="25" t="s">
        <v>69</v>
      </c>
      <c r="BC30" s="25" t="s">
        <v>70</v>
      </c>
      <c r="BD30" s="17" t="s">
        <v>67</v>
      </c>
      <c r="BE30" s="17" t="s">
        <v>69</v>
      </c>
      <c r="BF30" s="17" t="s">
        <v>70</v>
      </c>
      <c r="BG30" s="14" t="s">
        <v>60</v>
      </c>
      <c r="BH30" s="96" t="s">
        <v>67</v>
      </c>
      <c r="BI30" s="96" t="s">
        <v>69</v>
      </c>
      <c r="BJ30" s="96" t="s">
        <v>70</v>
      </c>
      <c r="BK30" s="115"/>
      <c r="BM30" s="30">
        <v>25</v>
      </c>
      <c r="BN30" s="107" t="s">
        <v>116</v>
      </c>
      <c r="BO30" s="65">
        <f t="shared" si="8"/>
        <v>45723</v>
      </c>
      <c r="BQ30" s="5" t="s">
        <v>105</v>
      </c>
      <c r="BR30" s="5" t="s">
        <v>106</v>
      </c>
    </row>
    <row r="31" spans="1:71" ht="14" customHeight="1" x14ac:dyDescent="0.2">
      <c r="A31" s="4">
        <v>28</v>
      </c>
      <c r="B31" s="64">
        <f t="shared" si="9"/>
        <v>45725</v>
      </c>
      <c r="C31" s="41" t="s">
        <v>16</v>
      </c>
      <c r="D31" s="14" t="s">
        <v>16</v>
      </c>
      <c r="E31" s="15" t="s">
        <v>66</v>
      </c>
      <c r="F31" s="15" t="s">
        <v>67</v>
      </c>
      <c r="G31" s="15" t="s">
        <v>68</v>
      </c>
      <c r="H31" s="16" t="s">
        <v>69</v>
      </c>
      <c r="I31" s="16" t="s">
        <v>70</v>
      </c>
      <c r="J31" s="16" t="s">
        <v>65</v>
      </c>
      <c r="K31" s="15" t="s">
        <v>59</v>
      </c>
      <c r="L31" s="109"/>
      <c r="M31" s="109"/>
      <c r="N31" s="109"/>
      <c r="O31" s="16" t="s">
        <v>65</v>
      </c>
      <c r="P31" s="16" t="s">
        <v>66</v>
      </c>
      <c r="Q31" s="16" t="s">
        <v>67</v>
      </c>
      <c r="R31" s="56"/>
      <c r="S31" s="17" t="s">
        <v>69</v>
      </c>
      <c r="T31" s="17" t="s">
        <v>65</v>
      </c>
      <c r="U31" s="17" t="s">
        <v>66</v>
      </c>
      <c r="V31" s="25" t="s">
        <v>67</v>
      </c>
      <c r="W31" s="25" t="s">
        <v>68</v>
      </c>
      <c r="X31" s="25" t="s">
        <v>70</v>
      </c>
      <c r="Y31" s="17" t="s">
        <v>70</v>
      </c>
      <c r="Z31" s="17" t="s">
        <v>67</v>
      </c>
      <c r="AA31" s="17" t="s">
        <v>68</v>
      </c>
      <c r="AB31" s="54" t="s">
        <v>60</v>
      </c>
      <c r="AE31" s="65">
        <f t="shared" ref="AE31:AE34" si="10">AE30+7</f>
        <v>46093</v>
      </c>
      <c r="AF31" s="47" t="s">
        <v>119</v>
      </c>
      <c r="AH31" s="1">
        <v>6</v>
      </c>
      <c r="AI31" s="2">
        <v>7</v>
      </c>
      <c r="AJ31" s="2">
        <v>8</v>
      </c>
      <c r="AK31" s="2">
        <v>10</v>
      </c>
      <c r="AL31" s="2">
        <v>13</v>
      </c>
      <c r="AM31" s="2">
        <v>14</v>
      </c>
      <c r="AN31" s="2">
        <v>15</v>
      </c>
      <c r="AO31" s="3">
        <v>1</v>
      </c>
      <c r="AP31" s="1">
        <v>3</v>
      </c>
      <c r="AQ31" s="2">
        <v>4</v>
      </c>
      <c r="AR31" s="2">
        <v>5</v>
      </c>
      <c r="AS31" s="2">
        <v>9</v>
      </c>
      <c r="AT31" s="2">
        <v>11</v>
      </c>
      <c r="AU31" s="2">
        <v>12</v>
      </c>
      <c r="AV31" s="2">
        <v>16</v>
      </c>
      <c r="AW31" s="20">
        <v>2</v>
      </c>
      <c r="AX31" s="17" t="s">
        <v>70</v>
      </c>
      <c r="AY31" s="17" t="s">
        <v>67</v>
      </c>
      <c r="AZ31" s="17" t="s">
        <v>68</v>
      </c>
      <c r="BA31" s="25" t="s">
        <v>69</v>
      </c>
      <c r="BB31" s="25" t="s">
        <v>65</v>
      </c>
      <c r="BC31" s="25" t="s">
        <v>66</v>
      </c>
      <c r="BD31" s="17" t="s">
        <v>69</v>
      </c>
      <c r="BE31" s="17" t="s">
        <v>65</v>
      </c>
      <c r="BF31" s="17" t="s">
        <v>66</v>
      </c>
      <c r="BG31" s="26" t="s">
        <v>58</v>
      </c>
      <c r="BH31" s="96" t="s">
        <v>69</v>
      </c>
      <c r="BI31" s="96" t="s">
        <v>65</v>
      </c>
      <c r="BJ31" s="96" t="s">
        <v>66</v>
      </c>
      <c r="BK31" s="115"/>
      <c r="BM31" s="30">
        <v>28</v>
      </c>
      <c r="BN31" s="107" t="s">
        <v>25</v>
      </c>
      <c r="BO31" s="65">
        <f t="shared" si="8"/>
        <v>45730</v>
      </c>
      <c r="BQ31" s="5" t="s">
        <v>109</v>
      </c>
      <c r="BR31" s="5" t="s">
        <v>110</v>
      </c>
    </row>
    <row r="32" spans="1:71" ht="14" customHeight="1" x14ac:dyDescent="0.2">
      <c r="A32" s="4">
        <v>29</v>
      </c>
      <c r="B32" s="64">
        <f t="shared" si="9"/>
        <v>45732</v>
      </c>
      <c r="C32" s="41" t="s">
        <v>16</v>
      </c>
      <c r="D32" s="46" t="s">
        <v>49</v>
      </c>
      <c r="E32" s="15" t="s">
        <v>67</v>
      </c>
      <c r="F32" s="15" t="s">
        <v>70</v>
      </c>
      <c r="G32" s="15" t="s">
        <v>69</v>
      </c>
      <c r="H32" s="16" t="s">
        <v>66</v>
      </c>
      <c r="I32" s="16" t="s">
        <v>65</v>
      </c>
      <c r="J32" s="16" t="s">
        <v>68</v>
      </c>
      <c r="K32" s="15" t="s">
        <v>60</v>
      </c>
      <c r="L32" s="97"/>
      <c r="M32" s="97"/>
      <c r="N32" s="97"/>
      <c r="O32" s="16" t="s">
        <v>67</v>
      </c>
      <c r="P32" s="16" t="s">
        <v>69</v>
      </c>
      <c r="Q32" s="16" t="s">
        <v>70</v>
      </c>
      <c r="R32" s="24"/>
      <c r="S32" s="17" t="s">
        <v>66</v>
      </c>
      <c r="T32" s="17" t="s">
        <v>68</v>
      </c>
      <c r="U32" s="17" t="s">
        <v>67</v>
      </c>
      <c r="V32" s="25" t="s">
        <v>65</v>
      </c>
      <c r="W32" s="25" t="s">
        <v>69</v>
      </c>
      <c r="X32" s="25" t="s">
        <v>70</v>
      </c>
      <c r="Y32" s="17" t="s">
        <v>65</v>
      </c>
      <c r="Z32" s="17" t="s">
        <v>70</v>
      </c>
      <c r="AA32" s="17" t="s">
        <v>69</v>
      </c>
      <c r="AB32" s="15" t="s">
        <v>58</v>
      </c>
      <c r="AE32" s="65">
        <f t="shared" si="10"/>
        <v>46100</v>
      </c>
      <c r="AF32" s="47" t="s">
        <v>0</v>
      </c>
      <c r="AH32" s="1">
        <v>7</v>
      </c>
      <c r="AI32" s="2">
        <v>8</v>
      </c>
      <c r="AJ32" s="2">
        <v>9</v>
      </c>
      <c r="AK32" s="2">
        <v>11</v>
      </c>
      <c r="AL32" s="2">
        <v>14</v>
      </c>
      <c r="AM32" s="2">
        <v>15</v>
      </c>
      <c r="AN32" s="2">
        <v>16</v>
      </c>
      <c r="AO32" s="3">
        <v>2</v>
      </c>
      <c r="AP32" s="1">
        <v>4</v>
      </c>
      <c r="AQ32" s="2">
        <v>5</v>
      </c>
      <c r="AR32" s="2">
        <v>6</v>
      </c>
      <c r="AS32" s="2">
        <v>10</v>
      </c>
      <c r="AT32" s="2">
        <v>12</v>
      </c>
      <c r="AU32" s="2">
        <v>13</v>
      </c>
      <c r="AV32" s="2">
        <v>1</v>
      </c>
      <c r="AW32" s="20">
        <v>3</v>
      </c>
      <c r="AX32" s="17" t="s">
        <v>65</v>
      </c>
      <c r="AY32" s="17" t="s">
        <v>70</v>
      </c>
      <c r="AZ32" s="17" t="s">
        <v>69</v>
      </c>
      <c r="BA32" s="25" t="s">
        <v>66</v>
      </c>
      <c r="BB32" s="25" t="s">
        <v>68</v>
      </c>
      <c r="BC32" s="25" t="s">
        <v>67</v>
      </c>
      <c r="BD32" s="17" t="s">
        <v>66</v>
      </c>
      <c r="BE32" s="17" t="s">
        <v>68</v>
      </c>
      <c r="BF32" s="17" t="s">
        <v>67</v>
      </c>
      <c r="BG32" s="14" t="s">
        <v>59</v>
      </c>
      <c r="BH32" s="141" t="s">
        <v>88</v>
      </c>
      <c r="BI32" s="142"/>
      <c r="BJ32" s="142"/>
      <c r="BK32" s="143"/>
      <c r="BM32" s="30">
        <v>29</v>
      </c>
      <c r="BN32" s="107" t="s">
        <v>117</v>
      </c>
      <c r="BO32" s="65">
        <f t="shared" si="8"/>
        <v>45737</v>
      </c>
      <c r="BQ32" s="5" t="s">
        <v>109</v>
      </c>
      <c r="BR32" s="5" t="s">
        <v>110</v>
      </c>
    </row>
    <row r="33" spans="1:1001" ht="14" customHeight="1" x14ac:dyDescent="0.2">
      <c r="A33" s="4">
        <v>30</v>
      </c>
      <c r="B33" s="64">
        <f t="shared" si="9"/>
        <v>45739</v>
      </c>
      <c r="C33" s="41" t="s">
        <v>16</v>
      </c>
      <c r="D33" s="14" t="s">
        <v>16</v>
      </c>
      <c r="E33" s="15" t="s">
        <v>69</v>
      </c>
      <c r="F33" s="15" t="s">
        <v>66</v>
      </c>
      <c r="G33" s="15" t="s">
        <v>65</v>
      </c>
      <c r="H33" s="16" t="s">
        <v>68</v>
      </c>
      <c r="I33" s="16" t="s">
        <v>67</v>
      </c>
      <c r="J33" s="16" t="s">
        <v>70</v>
      </c>
      <c r="K33" s="15" t="s">
        <v>58</v>
      </c>
      <c r="L33" s="16" t="s">
        <v>65</v>
      </c>
      <c r="M33" s="16" t="s">
        <v>69</v>
      </c>
      <c r="N33" s="16" t="s">
        <v>70</v>
      </c>
      <c r="O33" s="97"/>
      <c r="P33" s="97"/>
      <c r="Q33" s="97"/>
      <c r="R33" s="24"/>
      <c r="S33" s="17" t="s">
        <v>68</v>
      </c>
      <c r="T33" s="17" t="s">
        <v>70</v>
      </c>
      <c r="U33" s="17" t="s">
        <v>69</v>
      </c>
      <c r="V33" s="25" t="s">
        <v>65</v>
      </c>
      <c r="W33" s="25" t="s">
        <v>66</v>
      </c>
      <c r="X33" s="25" t="s">
        <v>67</v>
      </c>
      <c r="Y33" s="17" t="s">
        <v>67</v>
      </c>
      <c r="Z33" s="17" t="s">
        <v>66</v>
      </c>
      <c r="AA33" s="17" t="s">
        <v>65</v>
      </c>
      <c r="AB33" s="15" t="s">
        <v>59</v>
      </c>
      <c r="AE33" s="65">
        <f t="shared" si="10"/>
        <v>46107</v>
      </c>
      <c r="AF33" s="47" t="s">
        <v>119</v>
      </c>
      <c r="AH33" s="1">
        <v>8</v>
      </c>
      <c r="AI33" s="2">
        <v>9</v>
      </c>
      <c r="AJ33" s="2">
        <v>10</v>
      </c>
      <c r="AK33" s="2">
        <v>12</v>
      </c>
      <c r="AL33" s="2">
        <v>15</v>
      </c>
      <c r="AM33" s="2">
        <v>16</v>
      </c>
      <c r="AN33" s="2">
        <v>1</v>
      </c>
      <c r="AO33" s="3">
        <v>3</v>
      </c>
      <c r="AP33" s="1">
        <v>5</v>
      </c>
      <c r="AQ33" s="2">
        <v>6</v>
      </c>
      <c r="AR33" s="2">
        <v>7</v>
      </c>
      <c r="AS33" s="2">
        <v>11</v>
      </c>
      <c r="AT33" s="2">
        <v>13</v>
      </c>
      <c r="AU33" s="2">
        <v>14</v>
      </c>
      <c r="AV33" s="2">
        <v>2</v>
      </c>
      <c r="AW33" s="20">
        <v>4</v>
      </c>
      <c r="AX33" s="17" t="s">
        <v>67</v>
      </c>
      <c r="AY33" s="17" t="s">
        <v>66</v>
      </c>
      <c r="AZ33" s="17" t="s">
        <v>65</v>
      </c>
      <c r="BA33" s="25" t="s">
        <v>68</v>
      </c>
      <c r="BB33" s="25" t="s">
        <v>70</v>
      </c>
      <c r="BC33" s="25" t="s">
        <v>69</v>
      </c>
      <c r="BD33" s="17" t="s">
        <v>68</v>
      </c>
      <c r="BE33" s="17" t="s">
        <v>70</v>
      </c>
      <c r="BF33" s="17" t="s">
        <v>69</v>
      </c>
      <c r="BG33" s="14" t="s">
        <v>60</v>
      </c>
      <c r="BH33" s="105" t="s">
        <v>68</v>
      </c>
      <c r="BI33" s="105" t="s">
        <v>70</v>
      </c>
      <c r="BJ33" s="105" t="s">
        <v>69</v>
      </c>
      <c r="BK33" s="114" t="s">
        <v>124</v>
      </c>
      <c r="BM33" s="30">
        <v>30</v>
      </c>
      <c r="BN33" s="106"/>
      <c r="BO33" s="65">
        <f t="shared" si="8"/>
        <v>45744</v>
      </c>
      <c r="BQ33" s="5" t="s">
        <v>109</v>
      </c>
      <c r="BR33" s="5" t="s">
        <v>111</v>
      </c>
    </row>
    <row r="34" spans="1:1001" ht="14" customHeight="1" x14ac:dyDescent="0.2">
      <c r="A34" s="4">
        <v>31</v>
      </c>
      <c r="B34" s="64">
        <f t="shared" si="9"/>
        <v>45746</v>
      </c>
      <c r="C34" s="41" t="s">
        <v>16</v>
      </c>
      <c r="D34" s="14" t="s">
        <v>16</v>
      </c>
      <c r="E34" s="15" t="s">
        <v>65</v>
      </c>
      <c r="F34" s="15" t="s">
        <v>68</v>
      </c>
      <c r="G34" s="15" t="s">
        <v>67</v>
      </c>
      <c r="H34" s="16" t="s">
        <v>70</v>
      </c>
      <c r="I34" s="16" t="s">
        <v>69</v>
      </c>
      <c r="J34" s="16" t="s">
        <v>66</v>
      </c>
      <c r="K34" s="15" t="s">
        <v>59</v>
      </c>
      <c r="L34" s="16" t="s">
        <v>66</v>
      </c>
      <c r="M34" s="16" t="s">
        <v>67</v>
      </c>
      <c r="N34" s="16" t="s">
        <v>68</v>
      </c>
      <c r="O34" s="97"/>
      <c r="P34" s="97"/>
      <c r="Q34" s="97"/>
      <c r="R34" s="24"/>
      <c r="S34" s="17" t="s">
        <v>70</v>
      </c>
      <c r="T34" s="17" t="s">
        <v>66</v>
      </c>
      <c r="U34" s="17" t="s">
        <v>65</v>
      </c>
      <c r="V34" s="25" t="s">
        <v>67</v>
      </c>
      <c r="W34" s="25" t="s">
        <v>68</v>
      </c>
      <c r="X34" s="25" t="s">
        <v>69</v>
      </c>
      <c r="Y34" s="17" t="s">
        <v>69</v>
      </c>
      <c r="Z34" s="17" t="s">
        <v>68</v>
      </c>
      <c r="AA34" s="17" t="s">
        <v>67</v>
      </c>
      <c r="AB34" s="45" t="s">
        <v>60</v>
      </c>
      <c r="AE34" s="65">
        <f t="shared" si="10"/>
        <v>46114</v>
      </c>
      <c r="AF34" s="47" t="s">
        <v>0</v>
      </c>
      <c r="AH34" s="1">
        <v>9</v>
      </c>
      <c r="AI34" s="2">
        <v>10</v>
      </c>
      <c r="AJ34" s="2">
        <v>11</v>
      </c>
      <c r="AK34" s="2">
        <v>13</v>
      </c>
      <c r="AL34" s="2">
        <v>16</v>
      </c>
      <c r="AM34" s="2">
        <v>1</v>
      </c>
      <c r="AN34" s="2">
        <v>2</v>
      </c>
      <c r="AO34" s="3">
        <v>4</v>
      </c>
      <c r="AP34" s="1">
        <v>6</v>
      </c>
      <c r="AQ34" s="2">
        <v>7</v>
      </c>
      <c r="AR34" s="2">
        <v>8</v>
      </c>
      <c r="AS34" s="2">
        <v>12</v>
      </c>
      <c r="AT34" s="2">
        <v>14</v>
      </c>
      <c r="AU34" s="2">
        <v>15</v>
      </c>
      <c r="AV34" s="2">
        <v>3</v>
      </c>
      <c r="AW34" s="20">
        <v>5</v>
      </c>
      <c r="AX34" s="17" t="s">
        <v>69</v>
      </c>
      <c r="AY34" s="17" t="s">
        <v>68</v>
      </c>
      <c r="AZ34" s="17" t="s">
        <v>67</v>
      </c>
      <c r="BA34" s="25" t="s">
        <v>70</v>
      </c>
      <c r="BB34" s="25" t="s">
        <v>66</v>
      </c>
      <c r="BC34" s="25" t="s">
        <v>65</v>
      </c>
      <c r="BD34" s="17" t="s">
        <v>70</v>
      </c>
      <c r="BE34" s="17" t="s">
        <v>66</v>
      </c>
      <c r="BF34" s="17" t="s">
        <v>65</v>
      </c>
      <c r="BG34" s="14" t="s">
        <v>58</v>
      </c>
      <c r="BH34" s="94" t="s">
        <v>70</v>
      </c>
      <c r="BI34" s="94" t="s">
        <v>66</v>
      </c>
      <c r="BJ34" s="94" t="s">
        <v>65</v>
      </c>
      <c r="BK34" s="116" t="s">
        <v>126</v>
      </c>
      <c r="BM34" s="30">
        <v>31</v>
      </c>
      <c r="BN34" s="112"/>
      <c r="BO34" s="65">
        <f t="shared" si="8"/>
        <v>45751</v>
      </c>
      <c r="BQ34" s="5" t="s">
        <v>109</v>
      </c>
      <c r="BR34" s="5" t="s">
        <v>111</v>
      </c>
    </row>
    <row r="35" spans="1:1001" x14ac:dyDescent="0.2">
      <c r="A35" s="4">
        <v>32</v>
      </c>
      <c r="B35" s="120" t="s">
        <v>84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72"/>
      <c r="P35" s="72"/>
      <c r="Q35" s="72"/>
      <c r="R35" s="24"/>
      <c r="S35" s="122" t="s">
        <v>84</v>
      </c>
      <c r="T35" s="123"/>
      <c r="U35" s="123"/>
      <c r="V35" s="123"/>
      <c r="W35" s="123"/>
      <c r="X35" s="123"/>
      <c r="Y35" s="123"/>
      <c r="Z35" s="123"/>
      <c r="AA35" s="123"/>
      <c r="AB35" s="124"/>
      <c r="AE35" s="128" t="s">
        <v>84</v>
      </c>
      <c r="AF35" s="128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29" t="s">
        <v>84</v>
      </c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13"/>
      <c r="BM35" s="30">
        <v>32</v>
      </c>
      <c r="BN35" s="129" t="s">
        <v>84</v>
      </c>
      <c r="BO35" s="144"/>
      <c r="AKZ35" s="61"/>
      <c r="ALA35" s="61"/>
      <c r="ALB35" s="61"/>
      <c r="ALC35" s="61"/>
      <c r="ALD35" s="61"/>
      <c r="ALE35" s="61"/>
      <c r="ALF35" s="61"/>
      <c r="ALG35" s="61"/>
      <c r="ALH35" s="61"/>
      <c r="ALI35" s="61"/>
      <c r="ALJ35" s="61"/>
      <c r="ALK35" s="61"/>
      <c r="ALL35" s="61"/>
      <c r="ALM35" s="61"/>
    </row>
    <row r="36" spans="1:1001" x14ac:dyDescent="0.2">
      <c r="A36" s="4">
        <v>33</v>
      </c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72"/>
      <c r="P36" s="72"/>
      <c r="Q36" s="72"/>
      <c r="R36" s="56"/>
      <c r="S36" s="125"/>
      <c r="T36" s="126"/>
      <c r="U36" s="126"/>
      <c r="V36" s="126"/>
      <c r="W36" s="126"/>
      <c r="X36" s="126"/>
      <c r="Y36" s="126"/>
      <c r="Z36" s="126"/>
      <c r="AA36" s="126"/>
      <c r="AB36" s="127"/>
      <c r="AC36" s="73"/>
      <c r="AD36" s="73"/>
      <c r="AE36" s="128"/>
      <c r="AF36" s="128"/>
      <c r="AG36" s="73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131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13"/>
      <c r="BM36" s="30">
        <v>33</v>
      </c>
      <c r="BN36" s="131"/>
      <c r="BO36" s="145"/>
    </row>
    <row r="37" spans="1:1001" x14ac:dyDescent="0.2">
      <c r="A37" s="4">
        <v>34</v>
      </c>
      <c r="B37" s="49"/>
      <c r="C37" s="49"/>
      <c r="D37" s="49"/>
      <c r="E37" s="49"/>
      <c r="F37" s="49"/>
      <c r="G37" s="49"/>
      <c r="H37" s="49"/>
      <c r="I37" s="49"/>
      <c r="J37" s="49"/>
      <c r="K37" s="15" t="s">
        <v>60</v>
      </c>
      <c r="L37" s="49"/>
      <c r="M37" s="49"/>
      <c r="N37" s="49"/>
      <c r="O37" s="16" t="s">
        <v>67</v>
      </c>
      <c r="P37" s="16" t="s">
        <v>68</v>
      </c>
      <c r="Q37" s="16" t="s">
        <v>69</v>
      </c>
      <c r="R37" s="56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73"/>
      <c r="AD37" s="73"/>
      <c r="AE37" s="49"/>
      <c r="AF37" s="49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M37" s="30">
        <v>34</v>
      </c>
      <c r="BN37" s="49"/>
      <c r="BO37" s="49"/>
    </row>
    <row r="38" spans="1:1001" x14ac:dyDescent="0.2">
      <c r="A38" s="4">
        <v>35</v>
      </c>
      <c r="B38" s="49"/>
      <c r="C38" s="49"/>
      <c r="D38" s="49"/>
      <c r="E38" s="49"/>
      <c r="F38" s="49"/>
      <c r="G38" s="49"/>
      <c r="H38" s="49"/>
      <c r="I38" s="49"/>
      <c r="J38" s="49"/>
      <c r="K38" s="15" t="s">
        <v>58</v>
      </c>
      <c r="L38" s="49"/>
      <c r="M38" s="49"/>
      <c r="N38" s="49"/>
      <c r="O38" s="16" t="s">
        <v>65</v>
      </c>
      <c r="P38" s="16" t="s">
        <v>66</v>
      </c>
      <c r="Q38" s="16" t="s">
        <v>70</v>
      </c>
      <c r="R38" s="56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73"/>
      <c r="AD38" s="73"/>
      <c r="AE38" s="49"/>
      <c r="AF38" s="49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M38" s="30">
        <v>35</v>
      </c>
      <c r="BN38" s="49"/>
      <c r="BO38" s="49"/>
    </row>
    <row r="39" spans="1:1001" x14ac:dyDescent="0.2">
      <c r="A39" s="4">
        <v>36</v>
      </c>
      <c r="B39" s="49"/>
      <c r="C39" s="49"/>
      <c r="D39" s="49"/>
      <c r="E39" s="49"/>
      <c r="F39" s="49"/>
      <c r="G39" s="49"/>
      <c r="H39" s="49"/>
      <c r="I39" s="49"/>
      <c r="J39" s="49"/>
      <c r="K39" s="15" t="s">
        <v>59</v>
      </c>
      <c r="L39" s="49"/>
      <c r="M39" s="49"/>
      <c r="N39" s="49"/>
      <c r="O39" s="16" t="s">
        <v>65</v>
      </c>
      <c r="P39" s="16" t="s">
        <v>67</v>
      </c>
      <c r="Q39" s="16" t="s">
        <v>68</v>
      </c>
      <c r="R39" s="56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73"/>
      <c r="AD39" s="73"/>
      <c r="AE39" s="49"/>
      <c r="AF39" s="49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M39" s="30">
        <v>36</v>
      </c>
      <c r="BN39" s="49"/>
      <c r="BO39" s="49"/>
    </row>
    <row r="40" spans="1:1001" x14ac:dyDescent="0.2">
      <c r="A40" s="4">
        <v>37</v>
      </c>
      <c r="B40" s="98">
        <v>45788</v>
      </c>
      <c r="C40" s="99"/>
      <c r="D40" s="100"/>
      <c r="E40" s="81"/>
      <c r="F40" s="81"/>
      <c r="G40" s="81"/>
      <c r="H40" s="101"/>
      <c r="I40" s="101"/>
      <c r="J40" s="101"/>
      <c r="K40" s="15" t="s">
        <v>60</v>
      </c>
      <c r="L40" s="101"/>
      <c r="M40" s="101"/>
      <c r="N40" s="101"/>
      <c r="O40" s="16" t="s">
        <v>67</v>
      </c>
      <c r="P40" s="16" t="s">
        <v>69</v>
      </c>
      <c r="Q40" s="16" t="s">
        <v>70</v>
      </c>
      <c r="R40" s="24"/>
      <c r="S40" s="17"/>
      <c r="T40" s="17"/>
      <c r="U40" s="17"/>
      <c r="V40" s="15"/>
      <c r="W40" s="15"/>
      <c r="X40" s="15"/>
      <c r="Y40" s="17"/>
      <c r="Z40" s="17"/>
      <c r="AA40" s="17"/>
      <c r="AB40" s="15"/>
      <c r="AE40" s="65">
        <f>B40</f>
        <v>45788</v>
      </c>
      <c r="AF40" s="47"/>
      <c r="AH40" s="1"/>
      <c r="AI40" s="2"/>
      <c r="AJ40" s="2"/>
      <c r="AK40" s="2"/>
      <c r="AL40" s="2"/>
      <c r="AM40" s="2"/>
      <c r="AN40" s="2"/>
      <c r="AO40" s="3"/>
      <c r="AP40" s="1"/>
      <c r="AQ40" s="2"/>
      <c r="AR40" s="2"/>
      <c r="AS40" s="2"/>
      <c r="AT40" s="2"/>
      <c r="AU40" s="2"/>
      <c r="AV40" s="2"/>
      <c r="AW40" s="20"/>
      <c r="AX40" s="17"/>
      <c r="AY40" s="17"/>
      <c r="AZ40" s="17"/>
      <c r="BA40" s="17"/>
      <c r="BB40" s="17"/>
      <c r="BC40" s="17"/>
      <c r="BD40" s="17"/>
      <c r="BE40" s="17"/>
      <c r="BF40" s="17"/>
      <c r="BG40" s="14"/>
      <c r="BH40" s="95"/>
      <c r="BI40" s="95"/>
      <c r="BJ40" s="95"/>
      <c r="BK40" s="47"/>
      <c r="BM40" s="30">
        <v>37</v>
      </c>
      <c r="BN40" s="49"/>
      <c r="BO40" s="65">
        <f t="shared" ref="BO40:BO47" si="11">B40+5</f>
        <v>45793</v>
      </c>
    </row>
    <row r="41" spans="1:1001" x14ac:dyDescent="0.2">
      <c r="A41" s="4">
        <v>38</v>
      </c>
      <c r="B41" s="64">
        <f t="shared" ref="B41:B46" si="12">B40+7</f>
        <v>45795</v>
      </c>
      <c r="C41" s="41"/>
      <c r="D41" s="14"/>
      <c r="E41" s="15"/>
      <c r="F41" s="15"/>
      <c r="G41" s="15"/>
      <c r="H41" s="16"/>
      <c r="I41" s="16"/>
      <c r="J41" s="16"/>
      <c r="K41" s="15" t="s">
        <v>58</v>
      </c>
      <c r="L41" s="16"/>
      <c r="M41" s="16"/>
      <c r="N41" s="16"/>
      <c r="O41" s="16" t="s">
        <v>66</v>
      </c>
      <c r="P41" s="16" t="s">
        <v>69</v>
      </c>
      <c r="Q41" s="16" t="s">
        <v>70</v>
      </c>
      <c r="R41" s="24"/>
      <c r="S41" s="17"/>
      <c r="T41" s="17"/>
      <c r="U41" s="17"/>
      <c r="V41" s="15"/>
      <c r="W41" s="15"/>
      <c r="X41" s="15"/>
      <c r="Y41" s="17"/>
      <c r="Z41" s="17"/>
      <c r="AA41" s="17"/>
      <c r="AB41" s="15"/>
      <c r="AE41" s="65">
        <f t="shared" ref="AE41:AE47" si="13">B41</f>
        <v>45795</v>
      </c>
      <c r="AF41" s="47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7"/>
      <c r="AY41" s="17"/>
      <c r="AZ41" s="17"/>
      <c r="BA41" s="17"/>
      <c r="BB41" s="17"/>
      <c r="BC41" s="17"/>
      <c r="BD41" s="17"/>
      <c r="BE41" s="17"/>
      <c r="BF41" s="17"/>
      <c r="BG41" s="14"/>
      <c r="BH41" s="96"/>
      <c r="BI41" s="96"/>
      <c r="BJ41" s="96"/>
      <c r="BK41" s="47"/>
      <c r="BM41" s="30">
        <v>38</v>
      </c>
      <c r="BN41" s="29"/>
      <c r="BO41" s="65">
        <f t="shared" si="11"/>
        <v>45800</v>
      </c>
    </row>
    <row r="42" spans="1:1001" x14ac:dyDescent="0.2">
      <c r="A42" s="4">
        <v>39</v>
      </c>
      <c r="B42" s="64">
        <f t="shared" si="12"/>
        <v>45802</v>
      </c>
      <c r="C42" s="41"/>
      <c r="D42" s="14"/>
      <c r="E42" s="15"/>
      <c r="F42" s="15"/>
      <c r="G42" s="15"/>
      <c r="H42" s="16"/>
      <c r="I42" s="16"/>
      <c r="J42" s="16"/>
      <c r="K42" s="15" t="s">
        <v>59</v>
      </c>
      <c r="L42" s="16"/>
      <c r="M42" s="16"/>
      <c r="N42" s="16"/>
      <c r="O42" s="16" t="s">
        <v>65</v>
      </c>
      <c r="P42" s="16" t="s">
        <v>66</v>
      </c>
      <c r="Q42" s="16" t="s">
        <v>68</v>
      </c>
      <c r="R42" s="56"/>
      <c r="S42" s="17"/>
      <c r="T42" s="17"/>
      <c r="U42" s="17"/>
      <c r="V42" s="15"/>
      <c r="W42" s="15"/>
      <c r="X42" s="15"/>
      <c r="Y42" s="17"/>
      <c r="Z42" s="17"/>
      <c r="AA42" s="17"/>
      <c r="AB42" s="54"/>
      <c r="AE42" s="65">
        <f t="shared" si="13"/>
        <v>45802</v>
      </c>
      <c r="AF42" s="47"/>
      <c r="AH42" s="1"/>
      <c r="AI42" s="2"/>
      <c r="AJ42" s="2"/>
      <c r="AK42" s="2"/>
      <c r="AL42" s="2"/>
      <c r="AM42" s="2"/>
      <c r="AN42" s="2"/>
      <c r="AO42" s="3"/>
      <c r="AP42" s="1"/>
      <c r="AQ42" s="2"/>
      <c r="AR42" s="2"/>
      <c r="AS42" s="2"/>
      <c r="AT42" s="2"/>
      <c r="AU42" s="2"/>
      <c r="AV42" s="2"/>
      <c r="AW42" s="20"/>
      <c r="AX42" s="17"/>
      <c r="AY42" s="17"/>
      <c r="AZ42" s="17"/>
      <c r="BA42" s="17"/>
      <c r="BB42" s="17"/>
      <c r="BC42" s="17"/>
      <c r="BD42" s="17"/>
      <c r="BE42" s="17"/>
      <c r="BF42" s="17"/>
      <c r="BG42" s="26"/>
      <c r="BH42" s="96"/>
      <c r="BI42" s="96"/>
      <c r="BJ42" s="96"/>
      <c r="BK42" s="47"/>
      <c r="BM42" s="30">
        <v>39</v>
      </c>
      <c r="BN42" s="49"/>
      <c r="BO42" s="65">
        <f t="shared" si="11"/>
        <v>45807</v>
      </c>
    </row>
    <row r="43" spans="1:1001" x14ac:dyDescent="0.2">
      <c r="A43" s="4">
        <v>40</v>
      </c>
      <c r="B43" s="64">
        <f t="shared" si="12"/>
        <v>45809</v>
      </c>
      <c r="C43" s="41"/>
      <c r="D43" s="14"/>
      <c r="E43" s="15"/>
      <c r="F43" s="15"/>
      <c r="G43" s="15"/>
      <c r="H43" s="16"/>
      <c r="I43" s="16"/>
      <c r="J43" s="16"/>
      <c r="K43" s="15" t="s">
        <v>60</v>
      </c>
      <c r="L43" s="16" t="s">
        <v>67</v>
      </c>
      <c r="M43" s="16" t="s">
        <v>68</v>
      </c>
      <c r="N43" s="16" t="s">
        <v>69</v>
      </c>
      <c r="O43" s="16"/>
      <c r="P43" s="16"/>
      <c r="Q43" s="16"/>
      <c r="R43" s="24"/>
      <c r="S43" s="17"/>
      <c r="T43" s="17"/>
      <c r="U43" s="17"/>
      <c r="V43" s="15"/>
      <c r="W43" s="15"/>
      <c r="X43" s="15"/>
      <c r="Y43" s="17"/>
      <c r="Z43" s="17"/>
      <c r="AA43" s="17"/>
      <c r="AB43" s="15"/>
      <c r="AE43" s="65">
        <f t="shared" si="13"/>
        <v>45809</v>
      </c>
      <c r="AF43" s="47"/>
      <c r="AH43" s="1"/>
      <c r="AI43" s="2"/>
      <c r="AJ43" s="2"/>
      <c r="AK43" s="2"/>
      <c r="AL43" s="2"/>
      <c r="AM43" s="2"/>
      <c r="AN43" s="2"/>
      <c r="AO43" s="3"/>
      <c r="AP43" s="1"/>
      <c r="AQ43" s="2"/>
      <c r="AR43" s="2"/>
      <c r="AS43" s="2"/>
      <c r="AT43" s="2"/>
      <c r="AU43" s="2"/>
      <c r="AV43" s="2"/>
      <c r="AW43" s="20"/>
      <c r="AX43" s="17"/>
      <c r="AY43" s="17"/>
      <c r="AZ43" s="17"/>
      <c r="BA43" s="17"/>
      <c r="BB43" s="17"/>
      <c r="BC43" s="17"/>
      <c r="BD43" s="17"/>
      <c r="BE43" s="17"/>
      <c r="BF43" s="17"/>
      <c r="BG43" s="14"/>
      <c r="BH43" s="96"/>
      <c r="BI43" s="96"/>
      <c r="BJ43" s="96"/>
      <c r="BK43" s="47"/>
      <c r="BM43" s="30">
        <v>40</v>
      </c>
      <c r="BN43" s="49"/>
      <c r="BO43" s="65">
        <f t="shared" si="11"/>
        <v>45814</v>
      </c>
    </row>
    <row r="44" spans="1:1001" x14ac:dyDescent="0.2">
      <c r="A44" s="4">
        <v>41</v>
      </c>
      <c r="B44" s="64">
        <f t="shared" si="12"/>
        <v>45816</v>
      </c>
      <c r="C44" s="41"/>
      <c r="D44" s="14"/>
      <c r="E44" s="15"/>
      <c r="F44" s="15"/>
      <c r="G44" s="15"/>
      <c r="H44" s="16"/>
      <c r="I44" s="16"/>
      <c r="J44" s="16"/>
      <c r="K44" s="15" t="s">
        <v>58</v>
      </c>
      <c r="L44" s="16" t="s">
        <v>65</v>
      </c>
      <c r="M44" s="16" t="s">
        <v>66</v>
      </c>
      <c r="N44" s="16" t="s">
        <v>70</v>
      </c>
      <c r="O44" s="16"/>
      <c r="P44" s="16"/>
      <c r="Q44" s="16"/>
      <c r="R44" s="24"/>
      <c r="S44" s="17"/>
      <c r="T44" s="17"/>
      <c r="U44" s="17"/>
      <c r="V44" s="15"/>
      <c r="W44" s="15"/>
      <c r="X44" s="15"/>
      <c r="Y44" s="17"/>
      <c r="Z44" s="17"/>
      <c r="AA44" s="17"/>
      <c r="AB44" s="15"/>
      <c r="AE44" s="65">
        <f t="shared" si="13"/>
        <v>45816</v>
      </c>
      <c r="AF44" s="47"/>
      <c r="AH44" s="1"/>
      <c r="AI44" s="2"/>
      <c r="AJ44" s="2"/>
      <c r="AK44" s="2"/>
      <c r="AL44" s="2"/>
      <c r="AM44" s="2"/>
      <c r="AN44" s="2"/>
      <c r="AO44" s="3"/>
      <c r="AP44" s="1"/>
      <c r="AQ44" s="2"/>
      <c r="AR44" s="2"/>
      <c r="AS44" s="2"/>
      <c r="AT44" s="2"/>
      <c r="AU44" s="2"/>
      <c r="AV44" s="2"/>
      <c r="AW44" s="20"/>
      <c r="AX44" s="17"/>
      <c r="AY44" s="17"/>
      <c r="AZ44" s="17"/>
      <c r="BA44" s="17"/>
      <c r="BB44" s="17"/>
      <c r="BC44" s="17"/>
      <c r="BD44" s="17"/>
      <c r="BE44" s="17"/>
      <c r="BF44" s="17"/>
      <c r="BG44" s="14"/>
      <c r="BH44" s="96"/>
      <c r="BI44" s="96"/>
      <c r="BJ44" s="96"/>
      <c r="BK44" s="47"/>
      <c r="BM44" s="30">
        <v>41</v>
      </c>
      <c r="BN44" s="49"/>
      <c r="BO44" s="65">
        <f t="shared" si="11"/>
        <v>45821</v>
      </c>
    </row>
    <row r="45" spans="1:1001" x14ac:dyDescent="0.2">
      <c r="A45" s="4">
        <v>42</v>
      </c>
      <c r="B45" s="64">
        <f>B44+7</f>
        <v>45823</v>
      </c>
      <c r="C45" s="41"/>
      <c r="D45" s="14"/>
      <c r="E45" s="15"/>
      <c r="F45" s="15"/>
      <c r="G45" s="15"/>
      <c r="H45" s="16"/>
      <c r="I45" s="16"/>
      <c r="J45" s="16"/>
      <c r="K45" s="15" t="s">
        <v>59</v>
      </c>
      <c r="L45" s="16"/>
      <c r="M45" s="16"/>
      <c r="N45" s="16"/>
      <c r="O45" s="16" t="s">
        <v>65</v>
      </c>
      <c r="P45" s="16" t="s">
        <v>67</v>
      </c>
      <c r="Q45" s="16" t="s">
        <v>68</v>
      </c>
      <c r="R45" s="24"/>
      <c r="S45" s="17"/>
      <c r="T45" s="17"/>
      <c r="U45" s="17"/>
      <c r="V45" s="15"/>
      <c r="W45" s="15"/>
      <c r="X45" s="15"/>
      <c r="Y45" s="17"/>
      <c r="Z45" s="17"/>
      <c r="AA45" s="17"/>
      <c r="AB45" s="45"/>
      <c r="AE45" s="65">
        <f t="shared" si="13"/>
        <v>45823</v>
      </c>
      <c r="AF45" s="47"/>
      <c r="AH45" s="1"/>
      <c r="AI45" s="2"/>
      <c r="AJ45" s="2"/>
      <c r="AK45" s="2"/>
      <c r="AL45" s="2"/>
      <c r="AM45" s="2"/>
      <c r="AN45" s="2"/>
      <c r="AO45" s="3"/>
      <c r="AP45" s="1"/>
      <c r="AQ45" s="2"/>
      <c r="AR45" s="2"/>
      <c r="AS45" s="2"/>
      <c r="AT45" s="2"/>
      <c r="AU45" s="2"/>
      <c r="AV45" s="2"/>
      <c r="AW45" s="20"/>
      <c r="AX45" s="17"/>
      <c r="AY45" s="17"/>
      <c r="AZ45" s="17"/>
      <c r="BA45" s="17"/>
      <c r="BB45" s="17"/>
      <c r="BC45" s="17"/>
      <c r="BD45" s="17"/>
      <c r="BE45" s="17"/>
      <c r="BF45" s="17"/>
      <c r="BG45" s="14"/>
      <c r="BH45" s="96"/>
      <c r="BI45" s="96"/>
      <c r="BJ45" s="96"/>
      <c r="BK45" s="47"/>
      <c r="BM45" s="30">
        <v>42</v>
      </c>
      <c r="BN45" s="49"/>
      <c r="BO45" s="65">
        <f t="shared" si="11"/>
        <v>45828</v>
      </c>
    </row>
    <row r="46" spans="1:1001" x14ac:dyDescent="0.2">
      <c r="A46" s="61">
        <v>43</v>
      </c>
      <c r="B46" s="64">
        <f t="shared" si="12"/>
        <v>45830</v>
      </c>
      <c r="C46" s="41"/>
      <c r="D46" s="14"/>
      <c r="E46" s="15"/>
      <c r="F46" s="15"/>
      <c r="G46" s="15"/>
      <c r="H46" s="16"/>
      <c r="I46" s="16"/>
      <c r="J46" s="16"/>
      <c r="K46" s="15" t="s">
        <v>60</v>
      </c>
      <c r="L46" s="16"/>
      <c r="M46" s="16"/>
      <c r="N46" s="16"/>
      <c r="O46" s="16" t="s">
        <v>67</v>
      </c>
      <c r="P46" s="16" t="s">
        <v>69</v>
      </c>
      <c r="Q46" s="16" t="s">
        <v>70</v>
      </c>
      <c r="R46" s="5"/>
      <c r="S46" s="17"/>
      <c r="T46" s="17"/>
      <c r="U46" s="17"/>
      <c r="V46" s="15"/>
      <c r="W46" s="15"/>
      <c r="X46" s="15"/>
      <c r="Y46" s="17"/>
      <c r="Z46" s="17"/>
      <c r="AA46" s="17"/>
      <c r="AB46" s="104"/>
      <c r="AE46" s="65">
        <f t="shared" si="13"/>
        <v>45830</v>
      </c>
      <c r="AF46" s="47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7"/>
      <c r="AY46" s="17"/>
      <c r="AZ46" s="17"/>
      <c r="BA46" s="17"/>
      <c r="BB46" s="17"/>
      <c r="BC46" s="17"/>
      <c r="BD46" s="17"/>
      <c r="BE46" s="17"/>
      <c r="BF46" s="17"/>
      <c r="BG46" s="26"/>
      <c r="BH46" s="96"/>
      <c r="BI46" s="96"/>
      <c r="BJ46" s="96"/>
      <c r="BK46" s="47"/>
      <c r="BM46" s="30">
        <v>43</v>
      </c>
      <c r="BN46" s="49"/>
      <c r="BO46" s="65">
        <f t="shared" si="11"/>
        <v>45835</v>
      </c>
    </row>
    <row r="47" spans="1:1001" x14ac:dyDescent="0.2">
      <c r="A47" s="61">
        <v>44</v>
      </c>
      <c r="B47" s="64">
        <f>B46+7</f>
        <v>45837</v>
      </c>
      <c r="C47" s="41"/>
      <c r="D47" s="14"/>
      <c r="E47" s="15"/>
      <c r="F47" s="15"/>
      <c r="G47" s="15"/>
      <c r="H47" s="16"/>
      <c r="I47" s="16"/>
      <c r="J47" s="16"/>
      <c r="K47" s="15" t="s">
        <v>58</v>
      </c>
      <c r="L47" s="16"/>
      <c r="M47" s="16"/>
      <c r="N47" s="16"/>
      <c r="O47" s="16" t="s">
        <v>66</v>
      </c>
      <c r="P47" s="16" t="s">
        <v>69</v>
      </c>
      <c r="Q47" s="16" t="s">
        <v>70</v>
      </c>
      <c r="S47" s="17"/>
      <c r="T47" s="17"/>
      <c r="U47" s="17"/>
      <c r="V47" s="15"/>
      <c r="W47" s="15"/>
      <c r="X47" s="15"/>
      <c r="Y47" s="17"/>
      <c r="Z47" s="17"/>
      <c r="AA47" s="17"/>
      <c r="AB47" s="104"/>
      <c r="AE47" s="65">
        <f t="shared" si="13"/>
        <v>45837</v>
      </c>
      <c r="AF47" s="47"/>
      <c r="AX47" s="17"/>
      <c r="AY47" s="17"/>
      <c r="AZ47" s="17"/>
      <c r="BA47" s="17"/>
      <c r="BB47" s="17"/>
      <c r="BC47" s="17"/>
      <c r="BD47" s="17"/>
      <c r="BE47" s="17"/>
      <c r="BF47" s="17"/>
      <c r="BG47" s="14"/>
      <c r="BH47" s="96"/>
      <c r="BI47" s="96"/>
      <c r="BJ47" s="96"/>
      <c r="BK47" s="47"/>
      <c r="BM47" s="30">
        <v>44</v>
      </c>
      <c r="BN47" s="29"/>
      <c r="BO47" s="65">
        <f t="shared" si="11"/>
        <v>45842</v>
      </c>
    </row>
    <row r="48" spans="1:1001" x14ac:dyDescent="0.2">
      <c r="D48" s="30">
        <f>COUNTIF(D4:D45,"=cours")</f>
        <v>19</v>
      </c>
    </row>
    <row r="49" spans="14:15" x14ac:dyDescent="0.2">
      <c r="N49" s="30" t="s">
        <v>65</v>
      </c>
      <c r="O49" s="30">
        <f>COUNTIF(O4:Q47,"=S1")</f>
        <v>8</v>
      </c>
    </row>
    <row r="50" spans="14:15" x14ac:dyDescent="0.2">
      <c r="N50" s="30" t="s">
        <v>66</v>
      </c>
      <c r="O50" s="30">
        <f>COUNTIF(O4:Q47,"=S2")</f>
        <v>8</v>
      </c>
    </row>
    <row r="51" spans="14:15" x14ac:dyDescent="0.2">
      <c r="N51" s="30" t="s">
        <v>67</v>
      </c>
      <c r="O51" s="30">
        <f>COUNTIF(O4:Q47,"=S3")</f>
        <v>10</v>
      </c>
    </row>
    <row r="52" spans="14:15" x14ac:dyDescent="0.2">
      <c r="N52" s="30" t="s">
        <v>68</v>
      </c>
      <c r="O52" s="30">
        <f>COUNTIF(O4:Q47,"=S4")</f>
        <v>7</v>
      </c>
    </row>
    <row r="53" spans="14:15" x14ac:dyDescent="0.2">
      <c r="N53" s="30" t="s">
        <v>69</v>
      </c>
      <c r="O53" s="30">
        <f>COUNTIF(O4:Q47,"=S5")</f>
        <v>9</v>
      </c>
    </row>
    <row r="54" spans="14:15" x14ac:dyDescent="0.2">
      <c r="N54" s="30" t="s">
        <v>70</v>
      </c>
      <c r="O54" s="30">
        <f>COUNTIF(O4:Q47,"=S6")</f>
        <v>9</v>
      </c>
    </row>
  </sheetData>
  <autoFilter ref="BM1:BO47" xr:uid="{830643D7-ECA6-2647-A11C-D6AFD139A0BE}"/>
  <mergeCells count="61">
    <mergeCell ref="BN11:BO12"/>
    <mergeCell ref="S14:AB14"/>
    <mergeCell ref="AX3:AZ3"/>
    <mergeCell ref="BA3:BC3"/>
    <mergeCell ref="BR2:BS2"/>
    <mergeCell ref="AX2:AZ2"/>
    <mergeCell ref="BA2:BC2"/>
    <mergeCell ref="BD2:BF2"/>
    <mergeCell ref="BD3:BF3"/>
    <mergeCell ref="BH3:BJ3"/>
    <mergeCell ref="S3:U3"/>
    <mergeCell ref="V3:X3"/>
    <mergeCell ref="Y3:AA3"/>
    <mergeCell ref="AH3:AO3"/>
    <mergeCell ref="AP3:AW3"/>
    <mergeCell ref="O4:Q4"/>
    <mergeCell ref="A2:A3"/>
    <mergeCell ref="E2:G2"/>
    <mergeCell ref="H2:J2"/>
    <mergeCell ref="L2:N2"/>
    <mergeCell ref="O2:Q2"/>
    <mergeCell ref="E4:J4"/>
    <mergeCell ref="E3:G3"/>
    <mergeCell ref="H3:J3"/>
    <mergeCell ref="L3:N3"/>
    <mergeCell ref="O3:Q3"/>
    <mergeCell ref="C1:N1"/>
    <mergeCell ref="S1:AB1"/>
    <mergeCell ref="AX1:BJ1"/>
    <mergeCell ref="S2:U2"/>
    <mergeCell ref="V2:X2"/>
    <mergeCell ref="AE1:AF1"/>
    <mergeCell ref="BH2:BJ2"/>
    <mergeCell ref="Y2:AA2"/>
    <mergeCell ref="AH2:AO2"/>
    <mergeCell ref="AP2:AW2"/>
    <mergeCell ref="BN35:BO36"/>
    <mergeCell ref="BH4:BJ4"/>
    <mergeCell ref="B27:N28"/>
    <mergeCell ref="S27:AB28"/>
    <mergeCell ref="AE27:AF28"/>
    <mergeCell ref="AX27:BJ28"/>
    <mergeCell ref="BN27:BO28"/>
    <mergeCell ref="B20:N21"/>
    <mergeCell ref="S20:AB21"/>
    <mergeCell ref="AE20:AF21"/>
    <mergeCell ref="AX20:BJ21"/>
    <mergeCell ref="BN20:BO21"/>
    <mergeCell ref="E22:J22"/>
    <mergeCell ref="B11:N12"/>
    <mergeCell ref="S11:AB12"/>
    <mergeCell ref="S4:U4"/>
    <mergeCell ref="B35:N36"/>
    <mergeCell ref="S35:AB36"/>
    <mergeCell ref="AE35:AF36"/>
    <mergeCell ref="AX35:BJ36"/>
    <mergeCell ref="AE11:AF12"/>
    <mergeCell ref="AX11:BJ12"/>
    <mergeCell ref="BH14:BK14"/>
    <mergeCell ref="BH25:BK25"/>
    <mergeCell ref="BH32:BK32"/>
  </mergeCells>
  <printOptions horizontalCentered="1" verticalCentered="1"/>
  <pageMargins left="0.25" right="0.25" top="0.75" bottom="0.75" header="0.3" footer="0.3"/>
  <pageSetup paperSize="9" scale="81" fitToWidth="2" orientation="landscape" horizontalDpi="0" verticalDpi="0"/>
  <headerFooter alignWithMargins="0"/>
  <rowBreaks count="1" manualBreakCount="1">
    <brk id="47" max="16383" man="1"/>
  </rowBreaks>
  <colBreaks count="2" manualBreakCount="2">
    <brk id="28" max="1048575" man="1"/>
    <brk id="68" max="3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5408-A01F-154A-9DCB-95E4A47430FA}">
  <dimension ref="A1:ALR50"/>
  <sheetViews>
    <sheetView view="pageBreakPreview" topLeftCell="M1" zoomScale="150" zoomScaleNormal="75" workbookViewId="0">
      <selection activeCell="Y14" sqref="Y14:AA14"/>
    </sheetView>
  </sheetViews>
  <sheetFormatPr baseColWidth="10" defaultColWidth="10.7109375" defaultRowHeight="13" x14ac:dyDescent="0.2"/>
  <cols>
    <col min="1" max="1" width="7.5703125" style="61" customWidth="1"/>
    <col min="2" max="2" width="6.85546875" style="30" customWidth="1"/>
    <col min="3" max="3" width="10.7109375" style="30" customWidth="1"/>
    <col min="4" max="4" width="8.7109375" style="30" customWidth="1"/>
    <col min="5" max="13" width="3.28515625" style="30" customWidth="1"/>
    <col min="14" max="14" width="6.7109375" style="30" customWidth="1"/>
    <col min="15" max="15" width="3.85546875" style="30" customWidth="1"/>
    <col min="16" max="18" width="3.28515625" style="30" customWidth="1"/>
    <col min="19" max="19" width="9.7109375" style="30" customWidth="1"/>
    <col min="20" max="22" width="3.28515625" style="30" customWidth="1"/>
    <col min="23" max="23" width="6.7109375" style="30" customWidth="1"/>
    <col min="24" max="24" width="3.85546875" style="30" customWidth="1"/>
    <col min="25" max="27" width="3.28515625" style="30" customWidth="1"/>
    <col min="28" max="28" width="7.5703125" style="30" customWidth="1"/>
    <col min="29" max="29" width="3.85546875" style="30" customWidth="1"/>
    <col min="30" max="45" width="2.5703125" style="30" hidden="1" customWidth="1"/>
    <col min="46" max="51" width="3.28515625" style="30" customWidth="1"/>
    <col min="52" max="52" width="9.7109375" style="30" customWidth="1"/>
    <col min="53" max="58" width="3.28515625" style="30" customWidth="1"/>
    <col min="59" max="59" width="9.7109375" style="30" customWidth="1"/>
    <col min="60" max="60" width="2.28515625" style="30" customWidth="1"/>
    <col min="61" max="61" width="8.140625" style="30" customWidth="1"/>
    <col min="62" max="62" width="13.5703125" style="30" customWidth="1"/>
    <col min="63" max="63" width="7.85546875" style="30" customWidth="1"/>
    <col min="64" max="64" width="3.85546875" style="30" customWidth="1"/>
    <col min="65" max="1006" width="13.7109375" style="30" customWidth="1"/>
    <col min="1007" max="16384" width="10.7109375" style="61"/>
  </cols>
  <sheetData>
    <row r="1" spans="1:63" ht="14" customHeight="1" x14ac:dyDescent="0.2">
      <c r="C1" s="158" t="s">
        <v>1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P1" s="194" t="s">
        <v>2</v>
      </c>
      <c r="Q1" s="194"/>
      <c r="R1" s="194"/>
      <c r="S1" s="194"/>
      <c r="T1" s="194"/>
      <c r="U1" s="194"/>
      <c r="V1" s="194"/>
      <c r="W1" s="199"/>
      <c r="X1" s="31"/>
      <c r="Y1" s="200" t="s">
        <v>3</v>
      </c>
      <c r="Z1" s="176"/>
      <c r="AA1" s="176"/>
      <c r="AB1" s="177"/>
      <c r="AD1" s="62" t="s">
        <v>4</v>
      </c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194" t="s">
        <v>4</v>
      </c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J1" s="32" t="s">
        <v>5</v>
      </c>
    </row>
    <row r="2" spans="1:63" ht="14" customHeight="1" x14ac:dyDescent="0.2">
      <c r="A2" s="170" t="s">
        <v>64</v>
      </c>
      <c r="B2" s="36"/>
      <c r="C2" s="201" t="s">
        <v>26</v>
      </c>
      <c r="D2" s="194"/>
      <c r="E2" s="185" t="s">
        <v>27</v>
      </c>
      <c r="F2" s="186"/>
      <c r="G2" s="187"/>
      <c r="H2" s="185" t="s">
        <v>27</v>
      </c>
      <c r="I2" s="186"/>
      <c r="J2" s="187"/>
      <c r="K2" s="185" t="s">
        <v>27</v>
      </c>
      <c r="L2" s="186"/>
      <c r="M2" s="187"/>
      <c r="N2" s="34" t="s">
        <v>7</v>
      </c>
      <c r="O2" s="35"/>
      <c r="P2" s="196" t="s">
        <v>6</v>
      </c>
      <c r="Q2" s="165"/>
      <c r="R2" s="202"/>
      <c r="S2" s="34" t="s">
        <v>38</v>
      </c>
      <c r="T2" s="196" t="s">
        <v>6</v>
      </c>
      <c r="U2" s="165"/>
      <c r="V2" s="166"/>
      <c r="W2" s="38" t="s">
        <v>7</v>
      </c>
      <c r="X2" s="31"/>
      <c r="Y2" s="196" t="s">
        <v>31</v>
      </c>
      <c r="Z2" s="165"/>
      <c r="AA2" s="165"/>
      <c r="AB2" s="37" t="s">
        <v>0</v>
      </c>
      <c r="AD2" s="164" t="s">
        <v>61</v>
      </c>
      <c r="AE2" s="165"/>
      <c r="AF2" s="165"/>
      <c r="AG2" s="165"/>
      <c r="AH2" s="165"/>
      <c r="AI2" s="165"/>
      <c r="AJ2" s="165"/>
      <c r="AK2" s="166"/>
      <c r="AL2" s="164" t="s">
        <v>61</v>
      </c>
      <c r="AM2" s="165"/>
      <c r="AN2" s="165"/>
      <c r="AO2" s="165"/>
      <c r="AP2" s="165"/>
      <c r="AQ2" s="165"/>
      <c r="AR2" s="165"/>
      <c r="AS2" s="166"/>
      <c r="AT2" s="197" t="s">
        <v>73</v>
      </c>
      <c r="AU2" s="186"/>
      <c r="AV2" s="186"/>
      <c r="AW2" s="186"/>
      <c r="AX2" s="186"/>
      <c r="AY2" s="198"/>
      <c r="AZ2" s="33" t="s">
        <v>7</v>
      </c>
      <c r="BA2" s="185" t="s">
        <v>31</v>
      </c>
      <c r="BB2" s="186"/>
      <c r="BC2" s="187"/>
      <c r="BD2" s="185" t="s">
        <v>27</v>
      </c>
      <c r="BE2" s="186"/>
      <c r="BF2" s="187"/>
      <c r="BG2" s="30" t="s">
        <v>71</v>
      </c>
      <c r="BH2" s="35"/>
      <c r="BI2" s="30" t="s">
        <v>56</v>
      </c>
      <c r="BJ2" s="34" t="s">
        <v>62</v>
      </c>
    </row>
    <row r="3" spans="1:63" ht="14" customHeight="1" x14ac:dyDescent="0.2">
      <c r="A3" s="171"/>
      <c r="B3" s="30" t="s">
        <v>44</v>
      </c>
      <c r="C3" s="39" t="s">
        <v>52</v>
      </c>
      <c r="D3" s="33" t="s">
        <v>53</v>
      </c>
      <c r="E3" s="159" t="s">
        <v>8</v>
      </c>
      <c r="F3" s="160"/>
      <c r="G3" s="189"/>
      <c r="H3" s="159" t="s">
        <v>8</v>
      </c>
      <c r="I3" s="160"/>
      <c r="J3" s="189"/>
      <c r="K3" s="159" t="s">
        <v>9</v>
      </c>
      <c r="L3" s="160"/>
      <c r="M3" s="189"/>
      <c r="N3" s="40" t="s">
        <v>10</v>
      </c>
      <c r="P3" s="159" t="s">
        <v>8</v>
      </c>
      <c r="Q3" s="160"/>
      <c r="R3" s="189"/>
      <c r="S3" s="40" t="s">
        <v>37</v>
      </c>
      <c r="T3" s="159" t="s">
        <v>9</v>
      </c>
      <c r="U3" s="160"/>
      <c r="V3" s="203"/>
      <c r="W3" s="39" t="s">
        <v>10</v>
      </c>
      <c r="X3" s="31"/>
      <c r="Y3" s="193" t="s">
        <v>9</v>
      </c>
      <c r="Z3" s="194"/>
      <c r="AA3" s="194"/>
      <c r="AB3" s="195"/>
      <c r="AD3" s="175" t="s">
        <v>11</v>
      </c>
      <c r="AE3" s="176"/>
      <c r="AF3" s="176"/>
      <c r="AG3" s="176"/>
      <c r="AH3" s="176"/>
      <c r="AI3" s="176"/>
      <c r="AJ3" s="176"/>
      <c r="AK3" s="177"/>
      <c r="AL3" s="175" t="s">
        <v>12</v>
      </c>
      <c r="AM3" s="176"/>
      <c r="AN3" s="176"/>
      <c r="AO3" s="176"/>
      <c r="AP3" s="176"/>
      <c r="AQ3" s="176"/>
      <c r="AR3" s="176"/>
      <c r="AS3" s="177"/>
      <c r="AT3" s="159" t="s">
        <v>11</v>
      </c>
      <c r="AU3" s="160"/>
      <c r="AV3" s="189"/>
      <c r="AW3" s="159" t="s">
        <v>12</v>
      </c>
      <c r="AX3" s="160"/>
      <c r="AY3" s="189"/>
      <c r="AZ3" s="33" t="s">
        <v>13</v>
      </c>
      <c r="BA3" s="159" t="s">
        <v>20</v>
      </c>
      <c r="BB3" s="160"/>
      <c r="BC3" s="189"/>
      <c r="BD3" s="159" t="s">
        <v>8</v>
      </c>
      <c r="BE3" s="160"/>
      <c r="BF3" s="189"/>
      <c r="BG3" s="30" t="s">
        <v>9</v>
      </c>
      <c r="BH3" s="35"/>
      <c r="BI3" s="30" t="s">
        <v>57</v>
      </c>
      <c r="BJ3" s="40" t="s">
        <v>14</v>
      </c>
      <c r="BK3" s="30" t="s">
        <v>63</v>
      </c>
    </row>
    <row r="4" spans="1:63" ht="14" customHeight="1" x14ac:dyDescent="0.2">
      <c r="A4" s="4">
        <v>1</v>
      </c>
      <c r="B4" s="64">
        <v>45171</v>
      </c>
      <c r="C4" s="41" t="s">
        <v>16</v>
      </c>
      <c r="D4" s="42" t="s">
        <v>16</v>
      </c>
      <c r="E4" s="153" t="s">
        <v>30</v>
      </c>
      <c r="F4" s="154"/>
      <c r="G4" s="154"/>
      <c r="H4" s="154"/>
      <c r="I4" s="154"/>
      <c r="J4" s="154"/>
      <c r="K4" s="16" t="s">
        <v>65</v>
      </c>
      <c r="L4" s="16" t="s">
        <v>68</v>
      </c>
      <c r="M4" s="16" t="s">
        <v>67</v>
      </c>
      <c r="N4" s="15" t="s">
        <v>59</v>
      </c>
      <c r="O4" s="24"/>
      <c r="P4" s="17" t="s">
        <v>69</v>
      </c>
      <c r="Q4" s="17" t="s">
        <v>68</v>
      </c>
      <c r="R4" s="17" t="s">
        <v>67</v>
      </c>
      <c r="S4" s="43"/>
      <c r="T4" s="17" t="s">
        <v>69</v>
      </c>
      <c r="U4" s="17" t="s">
        <v>68</v>
      </c>
      <c r="V4" s="17" t="s">
        <v>67</v>
      </c>
      <c r="W4" s="44" t="s">
        <v>60</v>
      </c>
      <c r="X4" s="31"/>
      <c r="Y4" s="178" t="s">
        <v>15</v>
      </c>
      <c r="Z4" s="179"/>
      <c r="AA4" s="179"/>
      <c r="AB4" s="180"/>
      <c r="AD4" s="1"/>
      <c r="AE4" s="2"/>
      <c r="AF4" s="2"/>
      <c r="AG4" s="2"/>
      <c r="AH4" s="2"/>
      <c r="AI4" s="2"/>
      <c r="AJ4" s="2"/>
      <c r="AK4" s="3"/>
      <c r="AL4" s="1"/>
      <c r="AM4" s="2"/>
      <c r="AN4" s="2"/>
      <c r="AO4" s="2"/>
      <c r="AP4" s="2"/>
      <c r="AQ4" s="2"/>
      <c r="AR4" s="2"/>
      <c r="AS4" s="20"/>
      <c r="AT4" s="17" t="s">
        <v>69</v>
      </c>
      <c r="AU4" s="17" t="s">
        <v>68</v>
      </c>
      <c r="AV4" s="17" t="s">
        <v>67</v>
      </c>
      <c r="AW4" s="17" t="s">
        <v>70</v>
      </c>
      <c r="AX4" s="17" t="s">
        <v>66</v>
      </c>
      <c r="AY4" s="17" t="s">
        <v>65</v>
      </c>
      <c r="AZ4" s="14" t="s">
        <v>58</v>
      </c>
      <c r="BA4" s="29"/>
      <c r="BB4" s="29"/>
      <c r="BC4" s="29"/>
      <c r="BD4" s="15" t="s">
        <v>70</v>
      </c>
      <c r="BE4" s="15" t="s">
        <v>69</v>
      </c>
      <c r="BF4" s="15" t="s">
        <v>66</v>
      </c>
      <c r="BG4" s="5"/>
      <c r="BH4" s="30" t="s">
        <v>54</v>
      </c>
      <c r="BI4" s="30">
        <v>1</v>
      </c>
      <c r="BJ4" s="29"/>
      <c r="BK4" s="65">
        <f>B4+5</f>
        <v>45176</v>
      </c>
    </row>
    <row r="5" spans="1:63" ht="14" customHeight="1" x14ac:dyDescent="0.2">
      <c r="A5" s="4">
        <v>2</v>
      </c>
      <c r="B5" s="64">
        <f t="shared" ref="B5:B9" si="0">B4+7</f>
        <v>45178</v>
      </c>
      <c r="C5" s="41" t="s">
        <v>16</v>
      </c>
      <c r="D5" s="42" t="s">
        <v>16</v>
      </c>
      <c r="E5" s="15" t="s">
        <v>68</v>
      </c>
      <c r="F5" s="15" t="s">
        <v>69</v>
      </c>
      <c r="G5" s="15" t="s">
        <v>70</v>
      </c>
      <c r="H5" s="16" t="s">
        <v>65</v>
      </c>
      <c r="I5" s="16" t="s">
        <v>66</v>
      </c>
      <c r="J5" s="16" t="s">
        <v>67</v>
      </c>
      <c r="K5" s="16" t="s">
        <v>68</v>
      </c>
      <c r="L5" s="16" t="s">
        <v>69</v>
      </c>
      <c r="M5" s="16" t="s">
        <v>70</v>
      </c>
      <c r="N5" s="15" t="s">
        <v>60</v>
      </c>
      <c r="O5" s="24"/>
      <c r="P5" s="17" t="s">
        <v>65</v>
      </c>
      <c r="Q5" s="17" t="s">
        <v>67</v>
      </c>
      <c r="R5" s="17" t="s">
        <v>68</v>
      </c>
      <c r="S5" s="6"/>
      <c r="T5" s="17" t="s">
        <v>66</v>
      </c>
      <c r="U5" s="17" t="s">
        <v>69</v>
      </c>
      <c r="V5" s="17" t="s">
        <v>70</v>
      </c>
      <c r="W5" s="15" t="s">
        <v>58</v>
      </c>
      <c r="X5" s="31"/>
      <c r="Y5" s="178" t="s">
        <v>15</v>
      </c>
      <c r="Z5" s="179"/>
      <c r="AA5" s="179"/>
      <c r="AB5" s="180"/>
      <c r="AD5" s="1"/>
      <c r="AE5" s="2"/>
      <c r="AF5" s="2"/>
      <c r="AG5" s="2"/>
      <c r="AH5" s="2"/>
      <c r="AI5" s="2"/>
      <c r="AJ5" s="2"/>
      <c r="AK5" s="3"/>
      <c r="AL5" s="1"/>
      <c r="AM5" s="2"/>
      <c r="AN5" s="2"/>
      <c r="AO5" s="2"/>
      <c r="AP5" s="2"/>
      <c r="AQ5" s="2"/>
      <c r="AR5" s="2"/>
      <c r="AS5" s="20"/>
      <c r="AT5" s="17" t="s">
        <v>66</v>
      </c>
      <c r="AU5" s="17" t="s">
        <v>69</v>
      </c>
      <c r="AV5" s="17" t="s">
        <v>70</v>
      </c>
      <c r="AW5" s="17" t="s">
        <v>65</v>
      </c>
      <c r="AX5" s="17" t="s">
        <v>67</v>
      </c>
      <c r="AY5" s="17" t="s">
        <v>68</v>
      </c>
      <c r="AZ5" s="45" t="s">
        <v>59</v>
      </c>
      <c r="BA5" s="49"/>
      <c r="BB5" s="49"/>
      <c r="BC5" s="49"/>
      <c r="BD5" s="15" t="s">
        <v>65</v>
      </c>
      <c r="BE5" s="15" t="s">
        <v>66</v>
      </c>
      <c r="BF5" s="15" t="s">
        <v>67</v>
      </c>
      <c r="BG5" s="5"/>
      <c r="BH5" s="30" t="s">
        <v>55</v>
      </c>
      <c r="BI5" s="30">
        <v>2</v>
      </c>
      <c r="BJ5" s="29"/>
      <c r="BK5" s="65">
        <f t="shared" ref="BK5:BK10" si="1">B5+5</f>
        <v>45183</v>
      </c>
    </row>
    <row r="6" spans="1:63" ht="14" customHeight="1" x14ac:dyDescent="0.2">
      <c r="A6" s="4">
        <v>3</v>
      </c>
      <c r="B6" s="64">
        <f t="shared" si="0"/>
        <v>45185</v>
      </c>
      <c r="C6" s="41" t="s">
        <v>16</v>
      </c>
      <c r="D6" s="42" t="s">
        <v>16</v>
      </c>
      <c r="E6" s="15" t="s">
        <v>70</v>
      </c>
      <c r="F6" s="15" t="s">
        <v>65</v>
      </c>
      <c r="G6" s="15" t="s">
        <v>66</v>
      </c>
      <c r="H6" s="16" t="s">
        <v>67</v>
      </c>
      <c r="I6" s="16" t="s">
        <v>68</v>
      </c>
      <c r="J6" s="16" t="s">
        <v>69</v>
      </c>
      <c r="K6" s="16" t="s">
        <v>70</v>
      </c>
      <c r="L6" s="16" t="s">
        <v>65</v>
      </c>
      <c r="M6" s="16" t="s">
        <v>66</v>
      </c>
      <c r="N6" s="15" t="s">
        <v>58</v>
      </c>
      <c r="O6" s="24"/>
      <c r="P6" s="17" t="s">
        <v>67</v>
      </c>
      <c r="Q6" s="17" t="s">
        <v>69</v>
      </c>
      <c r="R6" s="17" t="s">
        <v>70</v>
      </c>
      <c r="S6" s="6"/>
      <c r="T6" s="17" t="s">
        <v>68</v>
      </c>
      <c r="U6" s="17" t="s">
        <v>65</v>
      </c>
      <c r="V6" s="17" t="s">
        <v>66</v>
      </c>
      <c r="W6" s="15" t="s">
        <v>59</v>
      </c>
      <c r="X6" s="31"/>
      <c r="Y6" s="178" t="s">
        <v>15</v>
      </c>
      <c r="Z6" s="179"/>
      <c r="AA6" s="179"/>
      <c r="AB6" s="180"/>
      <c r="AD6" s="1">
        <v>4</v>
      </c>
      <c r="AE6" s="2">
        <v>5</v>
      </c>
      <c r="AF6" s="2">
        <v>6</v>
      </c>
      <c r="AG6" s="2">
        <v>8</v>
      </c>
      <c r="AH6" s="2">
        <v>11</v>
      </c>
      <c r="AI6" s="2">
        <v>12</v>
      </c>
      <c r="AJ6" s="2">
        <v>13</v>
      </c>
      <c r="AK6" s="3">
        <v>15</v>
      </c>
      <c r="AL6" s="1">
        <v>1</v>
      </c>
      <c r="AM6" s="2">
        <v>2</v>
      </c>
      <c r="AN6" s="2">
        <v>3</v>
      </c>
      <c r="AO6" s="2">
        <v>7</v>
      </c>
      <c r="AP6" s="2">
        <v>9</v>
      </c>
      <c r="AQ6" s="2">
        <v>10</v>
      </c>
      <c r="AR6" s="2">
        <v>14</v>
      </c>
      <c r="AS6" s="20">
        <v>16</v>
      </c>
      <c r="AT6" s="17" t="s">
        <v>68</v>
      </c>
      <c r="AU6" s="17" t="s">
        <v>65</v>
      </c>
      <c r="AV6" s="17" t="s">
        <v>66</v>
      </c>
      <c r="AW6" s="17" t="s">
        <v>67</v>
      </c>
      <c r="AX6" s="17" t="s">
        <v>69</v>
      </c>
      <c r="AY6" s="17" t="s">
        <v>70</v>
      </c>
      <c r="AZ6" s="16" t="s">
        <v>60</v>
      </c>
      <c r="BA6" s="29"/>
      <c r="BB6" s="29"/>
      <c r="BC6" s="29"/>
      <c r="BD6" s="15" t="s">
        <v>67</v>
      </c>
      <c r="BE6" s="15" t="s">
        <v>68</v>
      </c>
      <c r="BF6" s="15" t="s">
        <v>69</v>
      </c>
      <c r="BG6" s="5"/>
      <c r="BH6" s="30" t="s">
        <v>54</v>
      </c>
      <c r="BI6" s="30">
        <v>3</v>
      </c>
      <c r="BJ6" s="46" t="s">
        <v>32</v>
      </c>
      <c r="BK6" s="65">
        <f t="shared" si="1"/>
        <v>45190</v>
      </c>
    </row>
    <row r="7" spans="1:63" ht="14" customHeight="1" x14ac:dyDescent="0.2">
      <c r="A7" s="4">
        <v>4</v>
      </c>
      <c r="B7" s="64">
        <f t="shared" si="0"/>
        <v>45192</v>
      </c>
      <c r="C7" s="46" t="s">
        <v>74</v>
      </c>
      <c r="D7" s="42" t="s">
        <v>16</v>
      </c>
      <c r="E7" s="15" t="s">
        <v>66</v>
      </c>
      <c r="F7" s="15" t="s">
        <v>67</v>
      </c>
      <c r="G7" s="15" t="s">
        <v>68</v>
      </c>
      <c r="H7" s="16" t="s">
        <v>69</v>
      </c>
      <c r="I7" s="16" t="s">
        <v>70</v>
      </c>
      <c r="J7" s="16" t="s">
        <v>65</v>
      </c>
      <c r="K7" s="16" t="s">
        <v>66</v>
      </c>
      <c r="L7" s="16" t="s">
        <v>67</v>
      </c>
      <c r="M7" s="16" t="s">
        <v>68</v>
      </c>
      <c r="N7" s="15" t="s">
        <v>59</v>
      </c>
      <c r="O7" s="24"/>
      <c r="P7" s="17" t="s">
        <v>69</v>
      </c>
      <c r="Q7" s="17" t="s">
        <v>65</v>
      </c>
      <c r="R7" s="17" t="s">
        <v>66</v>
      </c>
      <c r="S7" s="6"/>
      <c r="T7" s="17" t="s">
        <v>70</v>
      </c>
      <c r="U7" s="17" t="s">
        <v>67</v>
      </c>
      <c r="V7" s="17" t="s">
        <v>68</v>
      </c>
      <c r="W7" s="45" t="s">
        <v>60</v>
      </c>
      <c r="X7" s="31"/>
      <c r="Y7" s="29"/>
      <c r="Z7" s="29"/>
      <c r="AA7" s="29"/>
      <c r="AB7" s="47" t="s">
        <v>0</v>
      </c>
      <c r="AD7" s="1">
        <v>5</v>
      </c>
      <c r="AE7" s="2">
        <v>6</v>
      </c>
      <c r="AF7" s="2">
        <v>7</v>
      </c>
      <c r="AG7" s="2">
        <v>9</v>
      </c>
      <c r="AH7" s="2">
        <v>12</v>
      </c>
      <c r="AI7" s="2">
        <v>13</v>
      </c>
      <c r="AJ7" s="2">
        <v>14</v>
      </c>
      <c r="AK7" s="3">
        <v>16</v>
      </c>
      <c r="AL7" s="1">
        <v>2</v>
      </c>
      <c r="AM7" s="2">
        <v>3</v>
      </c>
      <c r="AN7" s="2">
        <v>4</v>
      </c>
      <c r="AO7" s="2">
        <v>8</v>
      </c>
      <c r="AP7" s="2">
        <v>10</v>
      </c>
      <c r="AQ7" s="2">
        <v>11</v>
      </c>
      <c r="AR7" s="2">
        <v>15</v>
      </c>
      <c r="AS7" s="20">
        <v>1</v>
      </c>
      <c r="AT7" s="17" t="s">
        <v>70</v>
      </c>
      <c r="AU7" s="17" t="s">
        <v>67</v>
      </c>
      <c r="AV7" s="17" t="s">
        <v>68</v>
      </c>
      <c r="AW7" s="17" t="s">
        <v>69</v>
      </c>
      <c r="AX7" s="17" t="s">
        <v>65</v>
      </c>
      <c r="AY7" s="17" t="s">
        <v>66</v>
      </c>
      <c r="AZ7" s="16" t="s">
        <v>58</v>
      </c>
      <c r="BA7" s="48" t="s">
        <v>66</v>
      </c>
      <c r="BB7" s="48" t="s">
        <v>67</v>
      </c>
      <c r="BC7" s="48" t="s">
        <v>68</v>
      </c>
      <c r="BD7" s="15" t="s">
        <v>69</v>
      </c>
      <c r="BE7" s="15" t="s">
        <v>70</v>
      </c>
      <c r="BF7" s="15" t="s">
        <v>65</v>
      </c>
      <c r="BG7" s="5"/>
      <c r="BH7" s="30" t="s">
        <v>54</v>
      </c>
      <c r="BI7" s="30">
        <v>4</v>
      </c>
      <c r="BJ7" s="29"/>
      <c r="BK7" s="65">
        <f t="shared" si="1"/>
        <v>45197</v>
      </c>
    </row>
    <row r="8" spans="1:63" ht="14" customHeight="1" x14ac:dyDescent="0.2">
      <c r="A8" s="4">
        <v>5</v>
      </c>
      <c r="B8" s="64">
        <f t="shared" si="0"/>
        <v>45199</v>
      </c>
      <c r="C8" s="41" t="s">
        <v>16</v>
      </c>
      <c r="D8" s="42" t="s">
        <v>16</v>
      </c>
      <c r="E8" s="15" t="s">
        <v>67</v>
      </c>
      <c r="F8" s="15" t="s">
        <v>70</v>
      </c>
      <c r="G8" s="15" t="s">
        <v>69</v>
      </c>
      <c r="H8" s="16" t="s">
        <v>66</v>
      </c>
      <c r="I8" s="16" t="s">
        <v>65</v>
      </c>
      <c r="J8" s="16" t="s">
        <v>68</v>
      </c>
      <c r="K8" s="16" t="s">
        <v>67</v>
      </c>
      <c r="L8" s="16" t="s">
        <v>70</v>
      </c>
      <c r="M8" s="16" t="s">
        <v>69</v>
      </c>
      <c r="N8" s="15" t="s">
        <v>60</v>
      </c>
      <c r="O8" s="24"/>
      <c r="P8" s="17" t="s">
        <v>66</v>
      </c>
      <c r="Q8" s="17" t="s">
        <v>68</v>
      </c>
      <c r="R8" s="17" t="s">
        <v>67</v>
      </c>
      <c r="S8" s="6"/>
      <c r="T8" s="17" t="s">
        <v>65</v>
      </c>
      <c r="U8" s="17" t="s">
        <v>70</v>
      </c>
      <c r="V8" s="17" t="s">
        <v>69</v>
      </c>
      <c r="W8" s="15" t="s">
        <v>58</v>
      </c>
      <c r="X8" s="31"/>
      <c r="Y8" s="48" t="s">
        <v>65</v>
      </c>
      <c r="Z8" s="48" t="s">
        <v>69</v>
      </c>
      <c r="AA8" s="48" t="s">
        <v>70</v>
      </c>
      <c r="AB8" s="47" t="s">
        <v>0</v>
      </c>
      <c r="AD8" s="1">
        <v>6</v>
      </c>
      <c r="AE8" s="2">
        <v>7</v>
      </c>
      <c r="AF8" s="2">
        <v>8</v>
      </c>
      <c r="AG8" s="2">
        <v>10</v>
      </c>
      <c r="AH8" s="2">
        <v>13</v>
      </c>
      <c r="AI8" s="2">
        <v>14</v>
      </c>
      <c r="AJ8" s="2">
        <v>15</v>
      </c>
      <c r="AK8" s="3">
        <v>1</v>
      </c>
      <c r="AL8" s="1">
        <v>3</v>
      </c>
      <c r="AM8" s="2">
        <v>4</v>
      </c>
      <c r="AN8" s="2">
        <v>5</v>
      </c>
      <c r="AO8" s="2">
        <v>9</v>
      </c>
      <c r="AP8" s="2">
        <v>11</v>
      </c>
      <c r="AQ8" s="2">
        <v>12</v>
      </c>
      <c r="AR8" s="2">
        <v>16</v>
      </c>
      <c r="AS8" s="20">
        <v>2</v>
      </c>
      <c r="AT8" s="17" t="s">
        <v>65</v>
      </c>
      <c r="AU8" s="17" t="s">
        <v>70</v>
      </c>
      <c r="AV8" s="17" t="s">
        <v>69</v>
      </c>
      <c r="AW8" s="17" t="s">
        <v>66</v>
      </c>
      <c r="AX8" s="17" t="s">
        <v>68</v>
      </c>
      <c r="AY8" s="17" t="s">
        <v>67</v>
      </c>
      <c r="AZ8" s="14" t="s">
        <v>59</v>
      </c>
      <c r="BA8" s="29"/>
      <c r="BB8" s="29"/>
      <c r="BC8" s="29"/>
      <c r="BD8" s="15" t="s">
        <v>66</v>
      </c>
      <c r="BE8" s="15" t="s">
        <v>65</v>
      </c>
      <c r="BF8" s="15" t="s">
        <v>68</v>
      </c>
      <c r="BG8" s="5"/>
      <c r="BH8" s="30" t="s">
        <v>54</v>
      </c>
      <c r="BI8" s="30">
        <v>5</v>
      </c>
      <c r="BJ8" s="49"/>
      <c r="BK8" s="65">
        <f t="shared" si="1"/>
        <v>45204</v>
      </c>
    </row>
    <row r="9" spans="1:63" ht="14" customHeight="1" x14ac:dyDescent="0.2">
      <c r="A9" s="4">
        <v>6</v>
      </c>
      <c r="B9" s="64">
        <f t="shared" si="0"/>
        <v>45206</v>
      </c>
      <c r="C9" s="41" t="s">
        <v>16</v>
      </c>
      <c r="D9" s="46" t="s">
        <v>46</v>
      </c>
      <c r="E9" s="15" t="s">
        <v>69</v>
      </c>
      <c r="F9" s="15" t="s">
        <v>66</v>
      </c>
      <c r="G9" s="15" t="s">
        <v>65</v>
      </c>
      <c r="H9" s="16" t="s">
        <v>68</v>
      </c>
      <c r="I9" s="16" t="s">
        <v>67</v>
      </c>
      <c r="J9" s="16" t="s">
        <v>70</v>
      </c>
      <c r="K9" s="16" t="s">
        <v>69</v>
      </c>
      <c r="L9" s="16" t="s">
        <v>66</v>
      </c>
      <c r="M9" s="16" t="s">
        <v>65</v>
      </c>
      <c r="N9" s="15" t="s">
        <v>58</v>
      </c>
      <c r="O9" s="24"/>
      <c r="P9" s="17" t="s">
        <v>68</v>
      </c>
      <c r="Q9" s="17" t="s">
        <v>70</v>
      </c>
      <c r="R9" s="17" t="s">
        <v>69</v>
      </c>
      <c r="S9" s="6"/>
      <c r="T9" s="17" t="s">
        <v>67</v>
      </c>
      <c r="U9" s="17" t="s">
        <v>66</v>
      </c>
      <c r="V9" s="17" t="s">
        <v>65</v>
      </c>
      <c r="W9" s="15" t="s">
        <v>59</v>
      </c>
      <c r="X9" s="31"/>
      <c r="Y9" s="48" t="s">
        <v>66</v>
      </c>
      <c r="Z9" s="48" t="s">
        <v>69</v>
      </c>
      <c r="AA9" s="48" t="s">
        <v>70</v>
      </c>
      <c r="AB9" s="47" t="s">
        <v>0</v>
      </c>
      <c r="AD9" s="1">
        <v>7</v>
      </c>
      <c r="AE9" s="2">
        <v>8</v>
      </c>
      <c r="AF9" s="2">
        <v>9</v>
      </c>
      <c r="AG9" s="2">
        <v>11</v>
      </c>
      <c r="AH9" s="2">
        <v>14</v>
      </c>
      <c r="AI9" s="2">
        <v>15</v>
      </c>
      <c r="AJ9" s="2">
        <v>16</v>
      </c>
      <c r="AK9" s="3">
        <v>2</v>
      </c>
      <c r="AL9" s="1">
        <v>4</v>
      </c>
      <c r="AM9" s="2">
        <v>5</v>
      </c>
      <c r="AN9" s="2">
        <v>6</v>
      </c>
      <c r="AO9" s="2">
        <v>10</v>
      </c>
      <c r="AP9" s="2">
        <v>12</v>
      </c>
      <c r="AQ9" s="2">
        <v>13</v>
      </c>
      <c r="AR9" s="2">
        <v>1</v>
      </c>
      <c r="AS9" s="20">
        <v>3</v>
      </c>
      <c r="AT9" s="17" t="s">
        <v>67</v>
      </c>
      <c r="AU9" s="17" t="s">
        <v>66</v>
      </c>
      <c r="AV9" s="17" t="s">
        <v>65</v>
      </c>
      <c r="AW9" s="17" t="s">
        <v>68</v>
      </c>
      <c r="AX9" s="17" t="s">
        <v>70</v>
      </c>
      <c r="AY9" s="17" t="s">
        <v>69</v>
      </c>
      <c r="AZ9" s="15" t="s">
        <v>60</v>
      </c>
      <c r="BA9" s="29"/>
      <c r="BB9" s="29"/>
      <c r="BC9" s="29"/>
      <c r="BD9" s="15" t="s">
        <v>68</v>
      </c>
      <c r="BE9" s="15" t="s">
        <v>67</v>
      </c>
      <c r="BF9" s="15" t="s">
        <v>70</v>
      </c>
      <c r="BG9" s="5"/>
      <c r="BH9" s="30" t="s">
        <v>55</v>
      </c>
      <c r="BI9" s="30">
        <v>6</v>
      </c>
      <c r="BJ9" s="46" t="s">
        <v>21</v>
      </c>
      <c r="BK9" s="65">
        <f t="shared" si="1"/>
        <v>45211</v>
      </c>
    </row>
    <row r="10" spans="1:63" ht="14" customHeight="1" x14ac:dyDescent="0.2">
      <c r="A10" s="4">
        <v>7</v>
      </c>
      <c r="B10" s="64">
        <f>B7+21</f>
        <v>45213</v>
      </c>
      <c r="C10" s="183" t="s">
        <v>28</v>
      </c>
      <c r="D10" s="183"/>
      <c r="E10" s="15" t="s">
        <v>65</v>
      </c>
      <c r="F10" s="15" t="s">
        <v>68</v>
      </c>
      <c r="G10" s="15" t="s">
        <v>67</v>
      </c>
      <c r="H10" s="16" t="s">
        <v>70</v>
      </c>
      <c r="I10" s="16" t="s">
        <v>69</v>
      </c>
      <c r="J10" s="16" t="s">
        <v>66</v>
      </c>
      <c r="K10" s="16" t="s">
        <v>65</v>
      </c>
      <c r="L10" s="16" t="s">
        <v>68</v>
      </c>
      <c r="M10" s="16" t="s">
        <v>67</v>
      </c>
      <c r="N10" s="15" t="s">
        <v>59</v>
      </c>
      <c r="O10" s="24"/>
      <c r="P10" s="17" t="s">
        <v>70</v>
      </c>
      <c r="Q10" s="17" t="s">
        <v>66</v>
      </c>
      <c r="R10" s="17" t="s">
        <v>65</v>
      </c>
      <c r="S10" s="6"/>
      <c r="T10" s="17" t="s">
        <v>69</v>
      </c>
      <c r="U10" s="17" t="s">
        <v>68</v>
      </c>
      <c r="V10" s="17" t="s">
        <v>67</v>
      </c>
      <c r="W10" s="15" t="s">
        <v>60</v>
      </c>
      <c r="X10" s="31"/>
      <c r="Y10" s="190" t="s">
        <v>15</v>
      </c>
      <c r="Z10" s="191"/>
      <c r="AA10" s="191"/>
      <c r="AB10" s="192"/>
      <c r="AD10" s="1">
        <v>8</v>
      </c>
      <c r="AE10" s="2">
        <v>9</v>
      </c>
      <c r="AF10" s="2">
        <v>4</v>
      </c>
      <c r="AG10" s="2">
        <v>12</v>
      </c>
      <c r="AH10" s="2">
        <v>15</v>
      </c>
      <c r="AI10" s="2">
        <v>16</v>
      </c>
      <c r="AJ10" s="2">
        <v>5</v>
      </c>
      <c r="AK10" s="3">
        <v>3</v>
      </c>
      <c r="AL10" s="1">
        <v>1</v>
      </c>
      <c r="AM10" s="2">
        <v>6</v>
      </c>
      <c r="AN10" s="2">
        <v>7</v>
      </c>
      <c r="AO10" s="2">
        <v>11</v>
      </c>
      <c r="AP10" s="2">
        <v>13</v>
      </c>
      <c r="AQ10" s="2">
        <v>14</v>
      </c>
      <c r="AR10" s="2">
        <v>2</v>
      </c>
      <c r="AS10" s="20">
        <v>10</v>
      </c>
      <c r="AT10" s="17" t="s">
        <v>69</v>
      </c>
      <c r="AU10" s="17" t="s">
        <v>68</v>
      </c>
      <c r="AV10" s="17" t="s">
        <v>67</v>
      </c>
      <c r="AW10" s="17" t="s">
        <v>70</v>
      </c>
      <c r="AX10" s="17" t="s">
        <v>66</v>
      </c>
      <c r="AY10" s="17" t="s">
        <v>65</v>
      </c>
      <c r="AZ10" s="16" t="s">
        <v>58</v>
      </c>
      <c r="BA10" s="14" t="s">
        <v>65</v>
      </c>
      <c r="BB10" s="14" t="s">
        <v>67</v>
      </c>
      <c r="BC10" s="14" t="s">
        <v>68</v>
      </c>
      <c r="BD10" s="15" t="s">
        <v>70</v>
      </c>
      <c r="BE10" s="15" t="s">
        <v>69</v>
      </c>
      <c r="BF10" s="15" t="s">
        <v>66</v>
      </c>
      <c r="BG10" s="5"/>
      <c r="BH10" s="30" t="s">
        <v>54</v>
      </c>
      <c r="BI10" s="30">
        <v>7</v>
      </c>
      <c r="BJ10" s="49"/>
      <c r="BK10" s="65">
        <f t="shared" si="1"/>
        <v>45218</v>
      </c>
    </row>
    <row r="11" spans="1:63" ht="14" customHeight="1" x14ac:dyDescent="0.2">
      <c r="A11" s="4"/>
      <c r="B11" s="66" t="s">
        <v>17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67"/>
      <c r="P11" s="68"/>
      <c r="Q11" s="68"/>
      <c r="R11" s="68"/>
      <c r="S11" s="50"/>
      <c r="T11" s="68"/>
      <c r="U11" s="68"/>
      <c r="V11" s="68"/>
      <c r="W11" s="50"/>
      <c r="X11" s="69"/>
      <c r="Y11" s="50"/>
      <c r="Z11" s="50"/>
      <c r="AA11" s="50"/>
      <c r="AB11" s="50"/>
      <c r="AC11" s="70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I11" s="30">
        <v>8</v>
      </c>
      <c r="BJ11" s="50"/>
      <c r="BK11" s="50" t="s">
        <v>17</v>
      </c>
    </row>
    <row r="12" spans="1:63" ht="14" customHeight="1" x14ac:dyDescent="0.2">
      <c r="A12" s="4"/>
      <c r="B12" s="6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67"/>
      <c r="P12" s="68"/>
      <c r="Q12" s="68"/>
      <c r="R12" s="68"/>
      <c r="S12" s="50"/>
      <c r="T12" s="68"/>
      <c r="U12" s="68"/>
      <c r="V12" s="68"/>
      <c r="W12" s="50"/>
      <c r="X12" s="69"/>
      <c r="Y12" s="50"/>
      <c r="Z12" s="50"/>
      <c r="AA12" s="50"/>
      <c r="AB12" s="50"/>
      <c r="AC12" s="70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I12" s="30">
        <v>9</v>
      </c>
      <c r="BJ12" s="50"/>
      <c r="BK12" s="50"/>
    </row>
    <row r="13" spans="1:63" ht="14" customHeight="1" x14ac:dyDescent="0.2">
      <c r="A13" s="4">
        <v>8</v>
      </c>
      <c r="B13" s="64">
        <f>B10+21</f>
        <v>45234</v>
      </c>
      <c r="C13" s="41" t="s">
        <v>16</v>
      </c>
      <c r="D13" s="42" t="s">
        <v>16</v>
      </c>
      <c r="E13" s="15" t="s">
        <v>68</v>
      </c>
      <c r="F13" s="15" t="s">
        <v>69</v>
      </c>
      <c r="G13" s="15" t="s">
        <v>70</v>
      </c>
      <c r="H13" s="16" t="s">
        <v>65</v>
      </c>
      <c r="I13" s="16" t="s">
        <v>66</v>
      </c>
      <c r="J13" s="16" t="s">
        <v>67</v>
      </c>
      <c r="K13" s="16" t="s">
        <v>68</v>
      </c>
      <c r="L13" s="16" t="s">
        <v>69</v>
      </c>
      <c r="M13" s="16" t="s">
        <v>70</v>
      </c>
      <c r="N13" s="15" t="s">
        <v>60</v>
      </c>
      <c r="O13" s="24"/>
      <c r="P13" s="17" t="s">
        <v>65</v>
      </c>
      <c r="Q13" s="17" t="s">
        <v>67</v>
      </c>
      <c r="R13" s="17" t="s">
        <v>68</v>
      </c>
      <c r="S13" s="6"/>
      <c r="T13" s="17" t="s">
        <v>66</v>
      </c>
      <c r="U13" s="17" t="s">
        <v>69</v>
      </c>
      <c r="V13" s="17" t="s">
        <v>70</v>
      </c>
      <c r="W13" s="15" t="s">
        <v>58</v>
      </c>
      <c r="X13" s="31"/>
      <c r="Y13" s="178" t="s">
        <v>15</v>
      </c>
      <c r="Z13" s="179"/>
      <c r="AA13" s="179"/>
      <c r="AB13" s="180"/>
      <c r="AD13" s="1">
        <v>9</v>
      </c>
      <c r="AE13" s="2">
        <v>10</v>
      </c>
      <c r="AF13" s="2">
        <v>11</v>
      </c>
      <c r="AG13" s="2">
        <v>13</v>
      </c>
      <c r="AH13" s="2">
        <v>16</v>
      </c>
      <c r="AI13" s="2">
        <v>1</v>
      </c>
      <c r="AJ13" s="2">
        <v>2</v>
      </c>
      <c r="AK13" s="3">
        <v>4</v>
      </c>
      <c r="AL13" s="1">
        <v>6</v>
      </c>
      <c r="AM13" s="2">
        <v>7</v>
      </c>
      <c r="AN13" s="2">
        <v>8</v>
      </c>
      <c r="AO13" s="2">
        <v>12</v>
      </c>
      <c r="AP13" s="2">
        <v>14</v>
      </c>
      <c r="AQ13" s="2">
        <v>15</v>
      </c>
      <c r="AR13" s="2">
        <v>3</v>
      </c>
      <c r="AS13" s="20">
        <v>5</v>
      </c>
      <c r="AT13" s="17" t="s">
        <v>66</v>
      </c>
      <c r="AU13" s="17" t="s">
        <v>69</v>
      </c>
      <c r="AV13" s="17" t="s">
        <v>70</v>
      </c>
      <c r="AW13" s="17" t="s">
        <v>65</v>
      </c>
      <c r="AX13" s="17" t="s">
        <v>67</v>
      </c>
      <c r="AY13" s="17" t="s">
        <v>68</v>
      </c>
      <c r="AZ13" s="51" t="s">
        <v>59</v>
      </c>
      <c r="BA13" s="29"/>
      <c r="BB13" s="29"/>
      <c r="BC13" s="29"/>
      <c r="BD13" s="15" t="s">
        <v>65</v>
      </c>
      <c r="BE13" s="15" t="s">
        <v>66</v>
      </c>
      <c r="BF13" s="15" t="s">
        <v>67</v>
      </c>
      <c r="BG13" s="5"/>
      <c r="BH13" s="30" t="s">
        <v>54</v>
      </c>
      <c r="BI13" s="30">
        <v>10</v>
      </c>
      <c r="BJ13" s="71"/>
      <c r="BK13" s="65">
        <f t="shared" ref="BK13:BK19" si="2">B13+5</f>
        <v>45239</v>
      </c>
    </row>
    <row r="14" spans="1:63" ht="14" customHeight="1" x14ac:dyDescent="0.2">
      <c r="A14" s="4">
        <v>9</v>
      </c>
      <c r="B14" s="64">
        <f t="shared" ref="B14:B19" si="3">B13+7</f>
        <v>45241</v>
      </c>
      <c r="C14" s="188" t="s">
        <v>45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52"/>
      <c r="P14" s="17" t="s">
        <v>67</v>
      </c>
      <c r="Q14" s="17" t="s">
        <v>69</v>
      </c>
      <c r="R14" s="17" t="s">
        <v>70</v>
      </c>
      <c r="S14" s="6"/>
      <c r="T14" s="17" t="s">
        <v>68</v>
      </c>
      <c r="U14" s="17" t="s">
        <v>65</v>
      </c>
      <c r="V14" s="17" t="s">
        <v>66</v>
      </c>
      <c r="W14" s="23" t="s">
        <v>59</v>
      </c>
      <c r="X14" s="31"/>
      <c r="Y14" s="48" t="s">
        <v>65</v>
      </c>
      <c r="Z14" s="48" t="s">
        <v>69</v>
      </c>
      <c r="AA14" s="48" t="s">
        <v>70</v>
      </c>
      <c r="AB14" s="47" t="s">
        <v>0</v>
      </c>
      <c r="AD14" s="1">
        <v>10</v>
      </c>
      <c r="AE14" s="2">
        <v>11</v>
      </c>
      <c r="AF14" s="2">
        <v>12</v>
      </c>
      <c r="AG14" s="2">
        <v>14</v>
      </c>
      <c r="AH14" s="2">
        <v>1</v>
      </c>
      <c r="AI14" s="2">
        <v>2</v>
      </c>
      <c r="AJ14" s="2">
        <v>3</v>
      </c>
      <c r="AK14" s="3">
        <v>5</v>
      </c>
      <c r="AL14" s="1">
        <v>7</v>
      </c>
      <c r="AM14" s="2">
        <v>8</v>
      </c>
      <c r="AN14" s="2">
        <v>9</v>
      </c>
      <c r="AO14" s="2">
        <v>13</v>
      </c>
      <c r="AP14" s="2">
        <v>15</v>
      </c>
      <c r="AQ14" s="2">
        <v>16</v>
      </c>
      <c r="AR14" s="2">
        <v>4</v>
      </c>
      <c r="AS14" s="20">
        <v>6</v>
      </c>
      <c r="AT14" s="17" t="s">
        <v>68</v>
      </c>
      <c r="AU14" s="17" t="s">
        <v>65</v>
      </c>
      <c r="AV14" s="17" t="s">
        <v>66</v>
      </c>
      <c r="AW14" s="17" t="s">
        <v>67</v>
      </c>
      <c r="AX14" s="17" t="s">
        <v>69</v>
      </c>
      <c r="AY14" s="17" t="s">
        <v>70</v>
      </c>
      <c r="AZ14" s="23" t="s">
        <v>60</v>
      </c>
      <c r="BA14" s="60" t="s">
        <v>71</v>
      </c>
      <c r="BB14" s="60"/>
      <c r="BC14" s="60"/>
      <c r="BD14" s="15" t="s">
        <v>67</v>
      </c>
      <c r="BE14" s="15" t="s">
        <v>68</v>
      </c>
      <c r="BF14" s="15" t="s">
        <v>69</v>
      </c>
      <c r="BG14" s="28" t="s">
        <v>71</v>
      </c>
      <c r="BH14" s="30" t="s">
        <v>55</v>
      </c>
      <c r="BI14" s="30">
        <v>11</v>
      </c>
      <c r="BJ14" s="71"/>
      <c r="BK14" s="65">
        <f t="shared" si="2"/>
        <v>45246</v>
      </c>
    </row>
    <row r="15" spans="1:63" ht="14" customHeight="1" x14ac:dyDescent="0.2">
      <c r="A15" s="4">
        <v>10</v>
      </c>
      <c r="B15" s="64">
        <f t="shared" si="3"/>
        <v>45248</v>
      </c>
      <c r="C15" s="41" t="s">
        <v>16</v>
      </c>
      <c r="D15" s="42" t="s">
        <v>16</v>
      </c>
      <c r="E15" s="15" t="s">
        <v>66</v>
      </c>
      <c r="F15" s="15" t="s">
        <v>67</v>
      </c>
      <c r="G15" s="15" t="s">
        <v>68</v>
      </c>
      <c r="H15" s="16" t="s">
        <v>69</v>
      </c>
      <c r="I15" s="16" t="s">
        <v>70</v>
      </c>
      <c r="J15" s="16" t="s">
        <v>65</v>
      </c>
      <c r="K15" s="16" t="s">
        <v>66</v>
      </c>
      <c r="L15" s="16" t="s">
        <v>67</v>
      </c>
      <c r="M15" s="16" t="s">
        <v>68</v>
      </c>
      <c r="N15" s="15" t="s">
        <v>59</v>
      </c>
      <c r="O15" s="24"/>
      <c r="P15" s="17" t="s">
        <v>69</v>
      </c>
      <c r="Q15" s="17" t="s">
        <v>65</v>
      </c>
      <c r="R15" s="17" t="s">
        <v>66</v>
      </c>
      <c r="S15" s="6"/>
      <c r="T15" s="17" t="s">
        <v>70</v>
      </c>
      <c r="U15" s="17" t="s">
        <v>67</v>
      </c>
      <c r="V15" s="17" t="s">
        <v>68</v>
      </c>
      <c r="W15" s="45" t="s">
        <v>60</v>
      </c>
      <c r="X15" s="31"/>
      <c r="Y15" s="178" t="s">
        <v>15</v>
      </c>
      <c r="Z15" s="179"/>
      <c r="AA15" s="179"/>
      <c r="AB15" s="180"/>
      <c r="AD15" s="1">
        <v>11</v>
      </c>
      <c r="AE15" s="2">
        <v>12</v>
      </c>
      <c r="AF15" s="2">
        <v>13</v>
      </c>
      <c r="AG15" s="2">
        <v>15</v>
      </c>
      <c r="AH15" s="2">
        <v>2</v>
      </c>
      <c r="AI15" s="2">
        <v>3</v>
      </c>
      <c r="AJ15" s="2">
        <v>4</v>
      </c>
      <c r="AK15" s="3">
        <v>6</v>
      </c>
      <c r="AL15" s="1">
        <v>8</v>
      </c>
      <c r="AM15" s="2">
        <v>9</v>
      </c>
      <c r="AN15" s="2">
        <v>10</v>
      </c>
      <c r="AO15" s="2">
        <v>14</v>
      </c>
      <c r="AP15" s="2">
        <v>16</v>
      </c>
      <c r="AQ15" s="2">
        <v>1</v>
      </c>
      <c r="AR15" s="2">
        <v>5</v>
      </c>
      <c r="AS15" s="20">
        <v>7</v>
      </c>
      <c r="AT15" s="17" t="s">
        <v>70</v>
      </c>
      <c r="AU15" s="17" t="s">
        <v>67</v>
      </c>
      <c r="AV15" s="17" t="s">
        <v>68</v>
      </c>
      <c r="AW15" s="17" t="s">
        <v>69</v>
      </c>
      <c r="AX15" s="17" t="s">
        <v>65</v>
      </c>
      <c r="AY15" s="17" t="s">
        <v>66</v>
      </c>
      <c r="AZ15" s="16" t="s">
        <v>58</v>
      </c>
      <c r="BA15" s="48" t="s">
        <v>66</v>
      </c>
      <c r="BB15" s="48" t="s">
        <v>67</v>
      </c>
      <c r="BC15" s="48" t="s">
        <v>68</v>
      </c>
      <c r="BD15" s="15" t="s">
        <v>69</v>
      </c>
      <c r="BE15" s="15" t="s">
        <v>70</v>
      </c>
      <c r="BF15" s="15" t="s">
        <v>65</v>
      </c>
      <c r="BG15" s="5"/>
      <c r="BH15" s="30" t="s">
        <v>54</v>
      </c>
      <c r="BI15" s="30">
        <v>12</v>
      </c>
      <c r="BJ15" s="46" t="s">
        <v>22</v>
      </c>
      <c r="BK15" s="65">
        <f t="shared" si="2"/>
        <v>45253</v>
      </c>
    </row>
    <row r="16" spans="1:63" ht="14" customHeight="1" x14ac:dyDescent="0.2">
      <c r="A16" s="4">
        <v>11</v>
      </c>
      <c r="B16" s="64">
        <f t="shared" si="3"/>
        <v>45255</v>
      </c>
      <c r="C16" s="41" t="s">
        <v>16</v>
      </c>
      <c r="D16" s="46" t="s">
        <v>47</v>
      </c>
      <c r="E16" s="15" t="s">
        <v>67</v>
      </c>
      <c r="F16" s="15" t="s">
        <v>70</v>
      </c>
      <c r="G16" s="15" t="s">
        <v>69</v>
      </c>
      <c r="H16" s="16" t="s">
        <v>66</v>
      </c>
      <c r="I16" s="16" t="s">
        <v>65</v>
      </c>
      <c r="J16" s="16" t="s">
        <v>68</v>
      </c>
      <c r="K16" s="16" t="s">
        <v>67</v>
      </c>
      <c r="L16" s="16" t="s">
        <v>70</v>
      </c>
      <c r="M16" s="16" t="s">
        <v>69</v>
      </c>
      <c r="N16" s="15" t="s">
        <v>60</v>
      </c>
      <c r="O16" s="24"/>
      <c r="P16" s="17" t="s">
        <v>66</v>
      </c>
      <c r="Q16" s="17" t="s">
        <v>68</v>
      </c>
      <c r="R16" s="17" t="s">
        <v>67</v>
      </c>
      <c r="S16" s="6"/>
      <c r="T16" s="17" t="s">
        <v>65</v>
      </c>
      <c r="U16" s="17" t="s">
        <v>70</v>
      </c>
      <c r="V16" s="17" t="s">
        <v>69</v>
      </c>
      <c r="W16" s="15" t="s">
        <v>58</v>
      </c>
      <c r="X16" s="31"/>
      <c r="Y16" s="178" t="s">
        <v>15</v>
      </c>
      <c r="Z16" s="179"/>
      <c r="AA16" s="179"/>
      <c r="AB16" s="180"/>
      <c r="AD16" s="1">
        <v>12</v>
      </c>
      <c r="AE16" s="2">
        <v>13</v>
      </c>
      <c r="AF16" s="2">
        <v>14</v>
      </c>
      <c r="AG16" s="2">
        <v>16</v>
      </c>
      <c r="AH16" s="2">
        <v>3</v>
      </c>
      <c r="AI16" s="2">
        <v>4</v>
      </c>
      <c r="AJ16" s="2">
        <v>5</v>
      </c>
      <c r="AK16" s="3">
        <v>7</v>
      </c>
      <c r="AL16" s="1">
        <v>9</v>
      </c>
      <c r="AM16" s="2">
        <v>10</v>
      </c>
      <c r="AN16" s="2">
        <v>11</v>
      </c>
      <c r="AO16" s="2">
        <v>15</v>
      </c>
      <c r="AP16" s="2">
        <v>1</v>
      </c>
      <c r="AQ16" s="2">
        <v>2</v>
      </c>
      <c r="AR16" s="2">
        <v>6</v>
      </c>
      <c r="AS16" s="20">
        <v>8</v>
      </c>
      <c r="AT16" s="17" t="s">
        <v>65</v>
      </c>
      <c r="AU16" s="17" t="s">
        <v>70</v>
      </c>
      <c r="AV16" s="17" t="s">
        <v>69</v>
      </c>
      <c r="AW16" s="17" t="s">
        <v>66</v>
      </c>
      <c r="AX16" s="17" t="s">
        <v>68</v>
      </c>
      <c r="AY16" s="17" t="s">
        <v>67</v>
      </c>
      <c r="AZ16" s="14" t="s">
        <v>59</v>
      </c>
      <c r="BA16" s="29"/>
      <c r="BB16" s="29"/>
      <c r="BC16" s="29"/>
      <c r="BD16" s="15" t="s">
        <v>66</v>
      </c>
      <c r="BE16" s="15" t="s">
        <v>65</v>
      </c>
      <c r="BF16" s="15" t="s">
        <v>68</v>
      </c>
      <c r="BG16" s="5"/>
      <c r="BH16" s="30" t="s">
        <v>54</v>
      </c>
      <c r="BI16" s="30">
        <v>13</v>
      </c>
      <c r="BJ16" s="46" t="s">
        <v>36</v>
      </c>
      <c r="BK16" s="65">
        <f t="shared" si="2"/>
        <v>45260</v>
      </c>
    </row>
    <row r="17" spans="1:63" ht="14" customHeight="1" x14ac:dyDescent="0.2">
      <c r="A17" s="4">
        <v>12</v>
      </c>
      <c r="B17" s="64">
        <f t="shared" si="3"/>
        <v>45262</v>
      </c>
      <c r="C17" s="41" t="s">
        <v>16</v>
      </c>
      <c r="D17" s="42" t="s">
        <v>16</v>
      </c>
      <c r="E17" s="15" t="s">
        <v>69</v>
      </c>
      <c r="F17" s="15" t="s">
        <v>66</v>
      </c>
      <c r="G17" s="15" t="s">
        <v>65</v>
      </c>
      <c r="H17" s="16" t="s">
        <v>68</v>
      </c>
      <c r="I17" s="16" t="s">
        <v>67</v>
      </c>
      <c r="J17" s="16" t="s">
        <v>70</v>
      </c>
      <c r="K17" s="16" t="s">
        <v>69</v>
      </c>
      <c r="L17" s="16" t="s">
        <v>66</v>
      </c>
      <c r="M17" s="16" t="s">
        <v>65</v>
      </c>
      <c r="N17" s="15" t="s">
        <v>58</v>
      </c>
      <c r="O17" s="24"/>
      <c r="P17" s="17" t="s">
        <v>68</v>
      </c>
      <c r="Q17" s="17" t="s">
        <v>70</v>
      </c>
      <c r="R17" s="17" t="s">
        <v>69</v>
      </c>
      <c r="S17" s="18" t="s">
        <v>39</v>
      </c>
      <c r="T17" s="17" t="s">
        <v>67</v>
      </c>
      <c r="U17" s="17" t="s">
        <v>66</v>
      </c>
      <c r="V17" s="17" t="s">
        <v>65</v>
      </c>
      <c r="W17" s="15" t="s">
        <v>59</v>
      </c>
      <c r="X17" s="31"/>
      <c r="Y17" s="29"/>
      <c r="Z17" s="29"/>
      <c r="AA17" s="29"/>
      <c r="AB17" s="47" t="s">
        <v>0</v>
      </c>
      <c r="AD17" s="1">
        <v>13</v>
      </c>
      <c r="AE17" s="2">
        <v>14</v>
      </c>
      <c r="AF17" s="2">
        <v>15</v>
      </c>
      <c r="AG17" s="2">
        <v>1</v>
      </c>
      <c r="AH17" s="2">
        <v>4</v>
      </c>
      <c r="AI17" s="2">
        <v>5</v>
      </c>
      <c r="AJ17" s="2">
        <v>6</v>
      </c>
      <c r="AK17" s="3">
        <v>8</v>
      </c>
      <c r="AL17" s="1">
        <v>10</v>
      </c>
      <c r="AM17" s="2">
        <v>11</v>
      </c>
      <c r="AN17" s="2">
        <v>12</v>
      </c>
      <c r="AO17" s="2">
        <v>16</v>
      </c>
      <c r="AP17" s="2">
        <v>2</v>
      </c>
      <c r="AQ17" s="2">
        <v>3</v>
      </c>
      <c r="AR17" s="2">
        <v>7</v>
      </c>
      <c r="AS17" s="20">
        <v>9</v>
      </c>
      <c r="AT17" s="17" t="s">
        <v>67</v>
      </c>
      <c r="AU17" s="17" t="s">
        <v>66</v>
      </c>
      <c r="AV17" s="17" t="s">
        <v>65</v>
      </c>
      <c r="AW17" s="17" t="s">
        <v>68</v>
      </c>
      <c r="AX17" s="17" t="s">
        <v>70</v>
      </c>
      <c r="AY17" s="17" t="s">
        <v>69</v>
      </c>
      <c r="AZ17" s="15" t="s">
        <v>60</v>
      </c>
      <c r="BA17" s="29"/>
      <c r="BB17" s="29"/>
      <c r="BC17" s="29"/>
      <c r="BD17" s="15" t="s">
        <v>68</v>
      </c>
      <c r="BE17" s="15" t="s">
        <v>67</v>
      </c>
      <c r="BF17" s="15" t="s">
        <v>70</v>
      </c>
      <c r="BG17" s="5"/>
      <c r="BH17" s="30" t="s">
        <v>55</v>
      </c>
      <c r="BI17" s="30">
        <v>14</v>
      </c>
      <c r="BJ17" s="28" t="s">
        <v>72</v>
      </c>
      <c r="BK17" s="65">
        <f t="shared" si="2"/>
        <v>45267</v>
      </c>
    </row>
    <row r="18" spans="1:63" ht="14" customHeight="1" x14ac:dyDescent="0.2">
      <c r="A18" s="4">
        <v>13</v>
      </c>
      <c r="B18" s="64">
        <f t="shared" si="3"/>
        <v>45269</v>
      </c>
      <c r="C18" s="183" t="s">
        <v>29</v>
      </c>
      <c r="D18" s="183"/>
      <c r="E18" s="15" t="s">
        <v>65</v>
      </c>
      <c r="F18" s="15" t="s">
        <v>68</v>
      </c>
      <c r="G18" s="15" t="s">
        <v>67</v>
      </c>
      <c r="H18" s="16" t="s">
        <v>70</v>
      </c>
      <c r="I18" s="16" t="s">
        <v>69</v>
      </c>
      <c r="J18" s="16" t="s">
        <v>66</v>
      </c>
      <c r="K18" s="16" t="s">
        <v>65</v>
      </c>
      <c r="L18" s="16" t="s">
        <v>68</v>
      </c>
      <c r="M18" s="16" t="s">
        <v>67</v>
      </c>
      <c r="N18" s="15" t="s">
        <v>59</v>
      </c>
      <c r="O18" s="24"/>
      <c r="P18" s="17" t="s">
        <v>70</v>
      </c>
      <c r="Q18" s="17" t="s">
        <v>66</v>
      </c>
      <c r="R18" s="17" t="s">
        <v>65</v>
      </c>
      <c r="S18" s="18" t="s">
        <v>39</v>
      </c>
      <c r="T18" s="17" t="s">
        <v>69</v>
      </c>
      <c r="U18" s="17" t="s">
        <v>68</v>
      </c>
      <c r="V18" s="17" t="s">
        <v>67</v>
      </c>
      <c r="W18" s="45" t="s">
        <v>60</v>
      </c>
      <c r="X18" s="31"/>
      <c r="Y18" s="178" t="s">
        <v>15</v>
      </c>
      <c r="Z18" s="179"/>
      <c r="AA18" s="179"/>
      <c r="AB18" s="180"/>
      <c r="AD18" s="1">
        <v>14</v>
      </c>
      <c r="AE18" s="2">
        <v>15</v>
      </c>
      <c r="AF18" s="2">
        <v>16</v>
      </c>
      <c r="AG18" s="2">
        <v>2</v>
      </c>
      <c r="AH18" s="2">
        <v>5</v>
      </c>
      <c r="AI18" s="2">
        <v>6</v>
      </c>
      <c r="AJ18" s="2">
        <v>7</v>
      </c>
      <c r="AK18" s="3">
        <v>9</v>
      </c>
      <c r="AL18" s="1">
        <v>11</v>
      </c>
      <c r="AM18" s="2">
        <v>12</v>
      </c>
      <c r="AN18" s="2">
        <v>13</v>
      </c>
      <c r="AO18" s="2">
        <v>1</v>
      </c>
      <c r="AP18" s="2">
        <v>3</v>
      </c>
      <c r="AQ18" s="2">
        <v>4</v>
      </c>
      <c r="AR18" s="2">
        <v>8</v>
      </c>
      <c r="AS18" s="20">
        <v>10</v>
      </c>
      <c r="AT18" s="17" t="s">
        <v>69</v>
      </c>
      <c r="AU18" s="17" t="s">
        <v>68</v>
      </c>
      <c r="AV18" s="17" t="s">
        <v>67</v>
      </c>
      <c r="AW18" s="17" t="s">
        <v>70</v>
      </c>
      <c r="AX18" s="17" t="s">
        <v>66</v>
      </c>
      <c r="AY18" s="17" t="s">
        <v>65</v>
      </c>
      <c r="AZ18" s="16" t="s">
        <v>58</v>
      </c>
      <c r="BA18" s="48" t="s">
        <v>65</v>
      </c>
      <c r="BB18" s="48" t="s">
        <v>67</v>
      </c>
      <c r="BC18" s="48" t="s">
        <v>68</v>
      </c>
      <c r="BD18" s="15" t="s">
        <v>70</v>
      </c>
      <c r="BE18" s="15" t="s">
        <v>69</v>
      </c>
      <c r="BF18" s="15" t="s">
        <v>66</v>
      </c>
      <c r="BG18" s="5"/>
      <c r="BH18" s="30" t="s">
        <v>54</v>
      </c>
      <c r="BI18" s="30">
        <v>15</v>
      </c>
      <c r="BJ18" s="46" t="s">
        <v>23</v>
      </c>
      <c r="BK18" s="65">
        <f t="shared" si="2"/>
        <v>45274</v>
      </c>
    </row>
    <row r="19" spans="1:63" s="30" customFormat="1" ht="14" customHeight="1" x14ac:dyDescent="0.2">
      <c r="A19" s="4">
        <v>14</v>
      </c>
      <c r="B19" s="64">
        <f t="shared" si="3"/>
        <v>45276</v>
      </c>
      <c r="C19" s="41" t="s">
        <v>16</v>
      </c>
      <c r="D19" s="42" t="s">
        <v>16</v>
      </c>
      <c r="E19" s="15" t="s">
        <v>68</v>
      </c>
      <c r="F19" s="15" t="s">
        <v>69</v>
      </c>
      <c r="G19" s="15" t="s">
        <v>70</v>
      </c>
      <c r="H19" s="16" t="s">
        <v>65</v>
      </c>
      <c r="I19" s="16" t="s">
        <v>66</v>
      </c>
      <c r="J19" s="16" t="s">
        <v>67</v>
      </c>
      <c r="K19" s="16" t="s">
        <v>68</v>
      </c>
      <c r="L19" s="16" t="s">
        <v>69</v>
      </c>
      <c r="M19" s="16" t="s">
        <v>70</v>
      </c>
      <c r="N19" s="15" t="s">
        <v>60</v>
      </c>
      <c r="O19" s="24"/>
      <c r="P19" s="17" t="s">
        <v>65</v>
      </c>
      <c r="Q19" s="17" t="s">
        <v>67</v>
      </c>
      <c r="R19" s="17" t="s">
        <v>68</v>
      </c>
      <c r="S19" s="18" t="s">
        <v>39</v>
      </c>
      <c r="T19" s="17" t="s">
        <v>66</v>
      </c>
      <c r="U19" s="17" t="s">
        <v>69</v>
      </c>
      <c r="V19" s="17" t="s">
        <v>70</v>
      </c>
      <c r="W19" s="15" t="s">
        <v>58</v>
      </c>
      <c r="X19" s="31"/>
      <c r="Y19" s="53" t="s">
        <v>66</v>
      </c>
      <c r="Z19" s="53" t="s">
        <v>69</v>
      </c>
      <c r="AA19" s="53" t="s">
        <v>70</v>
      </c>
      <c r="AB19" s="47" t="s">
        <v>0</v>
      </c>
      <c r="AD19" s="1">
        <v>15</v>
      </c>
      <c r="AE19" s="2">
        <v>16</v>
      </c>
      <c r="AF19" s="2">
        <v>1</v>
      </c>
      <c r="AG19" s="2">
        <v>3</v>
      </c>
      <c r="AH19" s="2">
        <v>6</v>
      </c>
      <c r="AI19" s="2">
        <v>7</v>
      </c>
      <c r="AJ19" s="2">
        <v>8</v>
      </c>
      <c r="AK19" s="3">
        <v>10</v>
      </c>
      <c r="AL19" s="1">
        <v>12</v>
      </c>
      <c r="AM19" s="2">
        <v>13</v>
      </c>
      <c r="AN19" s="2">
        <v>14</v>
      </c>
      <c r="AO19" s="2">
        <v>2</v>
      </c>
      <c r="AP19" s="2">
        <v>4</v>
      </c>
      <c r="AQ19" s="2">
        <v>5</v>
      </c>
      <c r="AR19" s="2">
        <v>9</v>
      </c>
      <c r="AS19" s="20">
        <v>11</v>
      </c>
      <c r="AT19" s="17" t="s">
        <v>66</v>
      </c>
      <c r="AU19" s="17" t="s">
        <v>69</v>
      </c>
      <c r="AV19" s="17" t="s">
        <v>70</v>
      </c>
      <c r="AW19" s="17" t="s">
        <v>65</v>
      </c>
      <c r="AX19" s="17" t="s">
        <v>67</v>
      </c>
      <c r="AY19" s="17" t="s">
        <v>68</v>
      </c>
      <c r="AZ19" s="15" t="s">
        <v>59</v>
      </c>
      <c r="BA19" s="29"/>
      <c r="BB19" s="29"/>
      <c r="BC19" s="29"/>
      <c r="BD19" s="15" t="s">
        <v>65</v>
      </c>
      <c r="BE19" s="15" t="s">
        <v>66</v>
      </c>
      <c r="BF19" s="15" t="s">
        <v>67</v>
      </c>
      <c r="BG19" s="5"/>
      <c r="BH19" s="30" t="s">
        <v>55</v>
      </c>
      <c r="BI19" s="30">
        <v>16</v>
      </c>
      <c r="BJ19" s="29"/>
      <c r="BK19" s="65">
        <f t="shared" si="2"/>
        <v>45281</v>
      </c>
    </row>
    <row r="20" spans="1:63" s="30" customFormat="1" ht="14" customHeight="1" x14ac:dyDescent="0.2">
      <c r="A20" s="29"/>
      <c r="B20" s="66" t="s">
        <v>18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24"/>
      <c r="P20" s="68"/>
      <c r="Q20" s="68"/>
      <c r="R20" s="68"/>
      <c r="S20" s="55"/>
      <c r="T20" s="68"/>
      <c r="U20" s="68"/>
      <c r="V20" s="68"/>
      <c r="W20" s="55"/>
      <c r="X20" s="31"/>
      <c r="Y20" s="50"/>
      <c r="Z20" s="50"/>
      <c r="AA20" s="50"/>
      <c r="AB20" s="5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0"/>
      <c r="BI20" s="30">
        <v>17</v>
      </c>
      <c r="BJ20" s="50"/>
      <c r="BK20" s="50" t="s">
        <v>18</v>
      </c>
    </row>
    <row r="21" spans="1:63" ht="14" customHeight="1" x14ac:dyDescent="0.2">
      <c r="A21" s="4"/>
      <c r="B21" s="66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67"/>
      <c r="P21" s="68"/>
      <c r="Q21" s="68"/>
      <c r="R21" s="68"/>
      <c r="S21" s="50"/>
      <c r="T21" s="68"/>
      <c r="U21" s="68"/>
      <c r="V21" s="68"/>
      <c r="W21" s="50"/>
      <c r="X21" s="69"/>
      <c r="Y21" s="50"/>
      <c r="Z21" s="50"/>
      <c r="AA21" s="50"/>
      <c r="AB21" s="50"/>
      <c r="AC21" s="70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I21" s="30">
        <v>18</v>
      </c>
      <c r="BJ21" s="50"/>
      <c r="BK21" s="50"/>
    </row>
    <row r="22" spans="1:63" s="30" customFormat="1" ht="14" customHeight="1" x14ac:dyDescent="0.2">
      <c r="A22" s="29">
        <v>15</v>
      </c>
      <c r="B22" s="64">
        <f>B19+21</f>
        <v>45297</v>
      </c>
      <c r="C22" s="41" t="s">
        <v>16</v>
      </c>
      <c r="D22" s="42" t="s">
        <v>16</v>
      </c>
      <c r="E22" s="153" t="s">
        <v>40</v>
      </c>
      <c r="F22" s="154"/>
      <c r="G22" s="154"/>
      <c r="H22" s="154"/>
      <c r="I22" s="154"/>
      <c r="J22" s="154"/>
      <c r="K22" s="16" t="s">
        <v>70</v>
      </c>
      <c r="L22" s="16" t="s">
        <v>65</v>
      </c>
      <c r="M22" s="16" t="s">
        <v>66</v>
      </c>
      <c r="N22" s="15" t="s">
        <v>58</v>
      </c>
      <c r="O22" s="24"/>
      <c r="P22" s="17" t="s">
        <v>67</v>
      </c>
      <c r="Q22" s="17" t="s">
        <v>69</v>
      </c>
      <c r="R22" s="17" t="s">
        <v>70</v>
      </c>
      <c r="S22" s="18" t="s">
        <v>39</v>
      </c>
      <c r="T22" s="17" t="s">
        <v>68</v>
      </c>
      <c r="U22" s="17" t="s">
        <v>65</v>
      </c>
      <c r="V22" s="17" t="s">
        <v>66</v>
      </c>
      <c r="W22" s="15" t="s">
        <v>59</v>
      </c>
      <c r="X22" s="31"/>
      <c r="Y22" s="178" t="s">
        <v>15</v>
      </c>
      <c r="Z22" s="179"/>
      <c r="AA22" s="179"/>
      <c r="AB22" s="180"/>
      <c r="AD22" s="1">
        <v>16</v>
      </c>
      <c r="AE22" s="2">
        <v>1</v>
      </c>
      <c r="AF22" s="2">
        <v>2</v>
      </c>
      <c r="AG22" s="2">
        <v>4</v>
      </c>
      <c r="AH22" s="2">
        <v>7</v>
      </c>
      <c r="AI22" s="2">
        <v>8</v>
      </c>
      <c r="AJ22" s="2">
        <v>9</v>
      </c>
      <c r="AK22" s="3">
        <v>11</v>
      </c>
      <c r="AL22" s="1">
        <v>13</v>
      </c>
      <c r="AM22" s="2">
        <v>14</v>
      </c>
      <c r="AN22" s="2">
        <v>15</v>
      </c>
      <c r="AO22" s="2">
        <v>3</v>
      </c>
      <c r="AP22" s="2">
        <v>5</v>
      </c>
      <c r="AQ22" s="2">
        <v>6</v>
      </c>
      <c r="AR22" s="2">
        <v>10</v>
      </c>
      <c r="AS22" s="20">
        <v>12</v>
      </c>
      <c r="AT22" s="17" t="s">
        <v>68</v>
      </c>
      <c r="AU22" s="17" t="s">
        <v>65</v>
      </c>
      <c r="AV22" s="17" t="s">
        <v>66</v>
      </c>
      <c r="AW22" s="17" t="s">
        <v>67</v>
      </c>
      <c r="AX22" s="17" t="s">
        <v>69</v>
      </c>
      <c r="AY22" s="17" t="s">
        <v>70</v>
      </c>
      <c r="AZ22" s="14" t="s">
        <v>60</v>
      </c>
      <c r="BA22" s="14" t="s">
        <v>65</v>
      </c>
      <c r="BB22" s="14" t="s">
        <v>66</v>
      </c>
      <c r="BC22" s="14" t="s">
        <v>70</v>
      </c>
      <c r="BD22" s="15" t="s">
        <v>67</v>
      </c>
      <c r="BE22" s="15" t="s">
        <v>68</v>
      </c>
      <c r="BF22" s="15" t="s">
        <v>69</v>
      </c>
      <c r="BG22" s="28" t="s">
        <v>71</v>
      </c>
      <c r="BH22" s="30" t="s">
        <v>54</v>
      </c>
      <c r="BI22" s="30">
        <v>19</v>
      </c>
      <c r="BJ22" s="29"/>
      <c r="BK22" s="65">
        <f t="shared" ref="BK22:BK28" si="4">B22+5</f>
        <v>45302</v>
      </c>
    </row>
    <row r="23" spans="1:63" s="30" customFormat="1" ht="14" customHeight="1" x14ac:dyDescent="0.2">
      <c r="A23" s="29">
        <v>16</v>
      </c>
      <c r="B23" s="64">
        <f>B22+7</f>
        <v>45304</v>
      </c>
      <c r="C23" s="41" t="s">
        <v>16</v>
      </c>
      <c r="D23" s="46" t="s">
        <v>48</v>
      </c>
      <c r="E23" s="15" t="s">
        <v>66</v>
      </c>
      <c r="F23" s="15" t="s">
        <v>67</v>
      </c>
      <c r="G23" s="15" t="s">
        <v>68</v>
      </c>
      <c r="H23" s="16" t="s">
        <v>69</v>
      </c>
      <c r="I23" s="16" t="s">
        <v>70</v>
      </c>
      <c r="J23" s="16" t="s">
        <v>65</v>
      </c>
      <c r="K23" s="16" t="s">
        <v>66</v>
      </c>
      <c r="L23" s="16" t="s">
        <v>67</v>
      </c>
      <c r="M23" s="16" t="s">
        <v>68</v>
      </c>
      <c r="N23" s="15" t="s">
        <v>59</v>
      </c>
      <c r="O23" s="24"/>
      <c r="P23" s="17" t="s">
        <v>69</v>
      </c>
      <c r="Q23" s="17" t="s">
        <v>65</v>
      </c>
      <c r="R23" s="17" t="s">
        <v>66</v>
      </c>
      <c r="S23" s="18" t="s">
        <v>39</v>
      </c>
      <c r="T23" s="17" t="s">
        <v>70</v>
      </c>
      <c r="U23" s="17" t="s">
        <v>67</v>
      </c>
      <c r="V23" s="17" t="s">
        <v>68</v>
      </c>
      <c r="W23" s="45" t="s">
        <v>60</v>
      </c>
      <c r="X23" s="31"/>
      <c r="Y23" s="53" t="s">
        <v>67</v>
      </c>
      <c r="Z23" s="53" t="s">
        <v>68</v>
      </c>
      <c r="AA23" s="53" t="s">
        <v>69</v>
      </c>
      <c r="AB23" s="47" t="s">
        <v>0</v>
      </c>
      <c r="AD23" s="1">
        <v>14</v>
      </c>
      <c r="AE23" s="2">
        <v>11</v>
      </c>
      <c r="AF23" s="2">
        <v>3</v>
      </c>
      <c r="AG23" s="2">
        <v>5</v>
      </c>
      <c r="AH23" s="2">
        <v>16</v>
      </c>
      <c r="AI23" s="2">
        <v>9</v>
      </c>
      <c r="AJ23" s="2">
        <v>10</v>
      </c>
      <c r="AK23" s="3">
        <v>12</v>
      </c>
      <c r="AL23" s="1">
        <v>15</v>
      </c>
      <c r="AM23" s="2">
        <v>1</v>
      </c>
      <c r="AN23" s="2">
        <v>8</v>
      </c>
      <c r="AO23" s="2">
        <v>4</v>
      </c>
      <c r="AP23" s="2">
        <v>6</v>
      </c>
      <c r="AQ23" s="2">
        <v>2</v>
      </c>
      <c r="AR23" s="2">
        <v>7</v>
      </c>
      <c r="AS23" s="20">
        <v>13</v>
      </c>
      <c r="AT23" s="17" t="s">
        <v>70</v>
      </c>
      <c r="AU23" s="17" t="s">
        <v>67</v>
      </c>
      <c r="AV23" s="17" t="s">
        <v>68</v>
      </c>
      <c r="AW23" s="17" t="s">
        <v>69</v>
      </c>
      <c r="AX23" s="17" t="s">
        <v>65</v>
      </c>
      <c r="AY23" s="17" t="s">
        <v>66</v>
      </c>
      <c r="AZ23" s="25" t="s">
        <v>58</v>
      </c>
      <c r="BA23" s="29"/>
      <c r="BB23" s="29"/>
      <c r="BC23" s="29"/>
      <c r="BD23" s="15" t="s">
        <v>69</v>
      </c>
      <c r="BE23" s="15" t="s">
        <v>70</v>
      </c>
      <c r="BF23" s="15" t="s">
        <v>65</v>
      </c>
      <c r="BG23" s="5"/>
      <c r="BH23" s="30" t="s">
        <v>55</v>
      </c>
      <c r="BI23" s="30">
        <v>20</v>
      </c>
      <c r="BJ23" s="46" t="s">
        <v>33</v>
      </c>
      <c r="BK23" s="65">
        <f t="shared" si="4"/>
        <v>45309</v>
      </c>
    </row>
    <row r="24" spans="1:63" s="30" customFormat="1" ht="14" customHeight="1" x14ac:dyDescent="0.2">
      <c r="A24" s="29">
        <v>17</v>
      </c>
      <c r="B24" s="64">
        <f t="shared" ref="B24:B28" si="5">B23+7</f>
        <v>45311</v>
      </c>
      <c r="C24" s="41" t="s">
        <v>16</v>
      </c>
      <c r="D24" s="42" t="s">
        <v>16</v>
      </c>
      <c r="E24" s="15" t="s">
        <v>67</v>
      </c>
      <c r="F24" s="15" t="s">
        <v>70</v>
      </c>
      <c r="G24" s="15" t="s">
        <v>69</v>
      </c>
      <c r="H24" s="16" t="s">
        <v>66</v>
      </c>
      <c r="I24" s="16" t="s">
        <v>65</v>
      </c>
      <c r="J24" s="16" t="s">
        <v>68</v>
      </c>
      <c r="K24" s="16" t="s">
        <v>67</v>
      </c>
      <c r="L24" s="16" t="s">
        <v>70</v>
      </c>
      <c r="M24" s="16" t="s">
        <v>69</v>
      </c>
      <c r="N24" s="15" t="s">
        <v>60</v>
      </c>
      <c r="O24" s="24"/>
      <c r="P24" s="17" t="s">
        <v>66</v>
      </c>
      <c r="Q24" s="17" t="s">
        <v>68</v>
      </c>
      <c r="R24" s="17" t="s">
        <v>67</v>
      </c>
      <c r="S24" s="18" t="s">
        <v>39</v>
      </c>
      <c r="T24" s="17" t="s">
        <v>65</v>
      </c>
      <c r="U24" s="17" t="s">
        <v>70</v>
      </c>
      <c r="V24" s="17" t="s">
        <v>69</v>
      </c>
      <c r="W24" s="15" t="s">
        <v>58</v>
      </c>
      <c r="X24" s="31"/>
      <c r="Y24" s="29"/>
      <c r="Z24" s="29"/>
      <c r="AA24" s="29"/>
      <c r="AB24" s="47" t="s">
        <v>0</v>
      </c>
      <c r="AD24" s="1">
        <v>2</v>
      </c>
      <c r="AE24" s="2">
        <v>3</v>
      </c>
      <c r="AF24" s="2">
        <v>4</v>
      </c>
      <c r="AG24" s="2">
        <v>6</v>
      </c>
      <c r="AH24" s="2">
        <v>9</v>
      </c>
      <c r="AI24" s="2">
        <v>10</v>
      </c>
      <c r="AJ24" s="2">
        <v>11</v>
      </c>
      <c r="AK24" s="3">
        <v>13</v>
      </c>
      <c r="AL24" s="1">
        <v>15</v>
      </c>
      <c r="AM24" s="2">
        <v>16</v>
      </c>
      <c r="AN24" s="2">
        <v>1</v>
      </c>
      <c r="AO24" s="2">
        <v>5</v>
      </c>
      <c r="AP24" s="2">
        <v>7</v>
      </c>
      <c r="AQ24" s="2">
        <v>8</v>
      </c>
      <c r="AR24" s="2">
        <v>12</v>
      </c>
      <c r="AS24" s="20">
        <v>14</v>
      </c>
      <c r="AT24" s="17" t="s">
        <v>65</v>
      </c>
      <c r="AU24" s="17" t="s">
        <v>70</v>
      </c>
      <c r="AV24" s="17" t="s">
        <v>69</v>
      </c>
      <c r="AW24" s="17" t="s">
        <v>66</v>
      </c>
      <c r="AX24" s="17" t="s">
        <v>68</v>
      </c>
      <c r="AY24" s="17" t="s">
        <v>67</v>
      </c>
      <c r="AZ24" s="15" t="s">
        <v>59</v>
      </c>
      <c r="BA24" s="49"/>
      <c r="BB24" s="49"/>
      <c r="BC24" s="49"/>
      <c r="BD24" s="15" t="s">
        <v>66</v>
      </c>
      <c r="BE24" s="15" t="s">
        <v>65</v>
      </c>
      <c r="BF24" s="15" t="s">
        <v>68</v>
      </c>
      <c r="BG24" s="5"/>
      <c r="BH24" s="30" t="s">
        <v>55</v>
      </c>
      <c r="BI24" s="30">
        <v>21</v>
      </c>
      <c r="BJ24" s="29"/>
      <c r="BK24" s="65">
        <f t="shared" si="4"/>
        <v>45316</v>
      </c>
    </row>
    <row r="25" spans="1:63" s="30" customFormat="1" ht="14" customHeight="1" x14ac:dyDescent="0.2">
      <c r="A25" s="29">
        <v>18</v>
      </c>
      <c r="B25" s="64">
        <f t="shared" si="5"/>
        <v>45318</v>
      </c>
      <c r="C25" s="183" t="s">
        <v>41</v>
      </c>
      <c r="D25" s="183"/>
      <c r="E25" s="15" t="s">
        <v>69</v>
      </c>
      <c r="F25" s="15" t="s">
        <v>66</v>
      </c>
      <c r="G25" s="15" t="s">
        <v>65</v>
      </c>
      <c r="H25" s="16" t="s">
        <v>68</v>
      </c>
      <c r="I25" s="16" t="s">
        <v>67</v>
      </c>
      <c r="J25" s="16" t="s">
        <v>70</v>
      </c>
      <c r="K25" s="16" t="s">
        <v>69</v>
      </c>
      <c r="L25" s="16" t="s">
        <v>66</v>
      </c>
      <c r="M25" s="16" t="s">
        <v>65</v>
      </c>
      <c r="N25" s="15" t="s">
        <v>58</v>
      </c>
      <c r="O25" s="24"/>
      <c r="P25" s="17" t="s">
        <v>68</v>
      </c>
      <c r="Q25" s="17" t="s">
        <v>70</v>
      </c>
      <c r="R25" s="17" t="s">
        <v>69</v>
      </c>
      <c r="S25" s="18" t="s">
        <v>39</v>
      </c>
      <c r="T25" s="17" t="s">
        <v>67</v>
      </c>
      <c r="U25" s="17" t="s">
        <v>66</v>
      </c>
      <c r="V25" s="17" t="s">
        <v>65</v>
      </c>
      <c r="W25" s="15" t="s">
        <v>59</v>
      </c>
      <c r="X25" s="31"/>
      <c r="Y25" s="178" t="s">
        <v>15</v>
      </c>
      <c r="Z25" s="179"/>
      <c r="AA25" s="179"/>
      <c r="AB25" s="180"/>
      <c r="AD25" s="1">
        <v>3</v>
      </c>
      <c r="AE25" s="2">
        <v>4</v>
      </c>
      <c r="AF25" s="2">
        <v>5</v>
      </c>
      <c r="AG25" s="2">
        <v>7</v>
      </c>
      <c r="AH25" s="2">
        <v>10</v>
      </c>
      <c r="AI25" s="2">
        <v>11</v>
      </c>
      <c r="AJ25" s="2">
        <v>12</v>
      </c>
      <c r="AK25" s="3">
        <v>14</v>
      </c>
      <c r="AL25" s="1">
        <v>16</v>
      </c>
      <c r="AM25" s="2">
        <v>1</v>
      </c>
      <c r="AN25" s="2">
        <v>2</v>
      </c>
      <c r="AO25" s="2">
        <v>6</v>
      </c>
      <c r="AP25" s="2">
        <v>8</v>
      </c>
      <c r="AQ25" s="2">
        <v>9</v>
      </c>
      <c r="AR25" s="2">
        <v>13</v>
      </c>
      <c r="AS25" s="20">
        <v>15</v>
      </c>
      <c r="AT25" s="17" t="s">
        <v>67</v>
      </c>
      <c r="AU25" s="17" t="s">
        <v>66</v>
      </c>
      <c r="AV25" s="17" t="s">
        <v>65</v>
      </c>
      <c r="AW25" s="17" t="s">
        <v>68</v>
      </c>
      <c r="AX25" s="17" t="s">
        <v>70</v>
      </c>
      <c r="AY25" s="17" t="s">
        <v>69</v>
      </c>
      <c r="AZ25" s="16" t="s">
        <v>60</v>
      </c>
      <c r="BA25" s="14" t="s">
        <v>65</v>
      </c>
      <c r="BB25" s="14" t="s">
        <v>66</v>
      </c>
      <c r="BC25" s="14" t="s">
        <v>69</v>
      </c>
      <c r="BD25" s="15" t="s">
        <v>68</v>
      </c>
      <c r="BE25" s="15" t="s">
        <v>67</v>
      </c>
      <c r="BF25" s="15" t="s">
        <v>70</v>
      </c>
      <c r="BG25" s="28" t="s">
        <v>71</v>
      </c>
      <c r="BH25" s="30" t="s">
        <v>54</v>
      </c>
      <c r="BI25" s="30">
        <v>22</v>
      </c>
      <c r="BJ25" s="29"/>
      <c r="BK25" s="65">
        <f t="shared" si="4"/>
        <v>45323</v>
      </c>
    </row>
    <row r="26" spans="1:63" s="30" customFormat="1" ht="14" customHeight="1" x14ac:dyDescent="0.2">
      <c r="A26" s="29">
        <v>19</v>
      </c>
      <c r="B26" s="64">
        <f t="shared" si="5"/>
        <v>45325</v>
      </c>
      <c r="C26" s="41" t="s">
        <v>16</v>
      </c>
      <c r="D26" s="42" t="s">
        <v>16</v>
      </c>
      <c r="E26" s="15" t="s">
        <v>65</v>
      </c>
      <c r="F26" s="15" t="s">
        <v>68</v>
      </c>
      <c r="G26" s="15" t="s">
        <v>67</v>
      </c>
      <c r="H26" s="16" t="s">
        <v>70</v>
      </c>
      <c r="I26" s="16" t="s">
        <v>69</v>
      </c>
      <c r="J26" s="16" t="s">
        <v>66</v>
      </c>
      <c r="K26" s="16" t="s">
        <v>65</v>
      </c>
      <c r="L26" s="16" t="s">
        <v>68</v>
      </c>
      <c r="M26" s="16" t="s">
        <v>67</v>
      </c>
      <c r="N26" s="15" t="s">
        <v>59</v>
      </c>
      <c r="O26" s="24"/>
      <c r="P26" s="17" t="s">
        <v>70</v>
      </c>
      <c r="Q26" s="17" t="s">
        <v>66</v>
      </c>
      <c r="R26" s="17" t="s">
        <v>65</v>
      </c>
      <c r="S26" s="18" t="s">
        <v>43</v>
      </c>
      <c r="T26" s="17" t="s">
        <v>69</v>
      </c>
      <c r="U26" s="17" t="s">
        <v>68</v>
      </c>
      <c r="V26" s="17" t="s">
        <v>67</v>
      </c>
      <c r="W26" s="54" t="s">
        <v>60</v>
      </c>
      <c r="X26" s="31"/>
      <c r="Y26" s="53" t="s">
        <v>67</v>
      </c>
      <c r="Z26" s="53" t="s">
        <v>68</v>
      </c>
      <c r="AA26" s="53" t="s">
        <v>70</v>
      </c>
      <c r="AB26" s="47" t="s">
        <v>0</v>
      </c>
      <c r="AD26" s="1">
        <v>4</v>
      </c>
      <c r="AE26" s="2">
        <v>5</v>
      </c>
      <c r="AF26" s="2">
        <v>6</v>
      </c>
      <c r="AG26" s="2">
        <v>8</v>
      </c>
      <c r="AH26" s="2">
        <v>14</v>
      </c>
      <c r="AI26" s="2">
        <v>12</v>
      </c>
      <c r="AJ26" s="2">
        <v>13</v>
      </c>
      <c r="AK26" s="3">
        <v>16</v>
      </c>
      <c r="AL26" s="1">
        <v>1</v>
      </c>
      <c r="AM26" s="2">
        <v>2</v>
      </c>
      <c r="AN26" s="2">
        <v>3</v>
      </c>
      <c r="AO26" s="2">
        <v>7</v>
      </c>
      <c r="AP26" s="2">
        <v>9</v>
      </c>
      <c r="AQ26" s="2">
        <v>10</v>
      </c>
      <c r="AR26" s="2">
        <v>11</v>
      </c>
      <c r="AS26" s="20">
        <v>15</v>
      </c>
      <c r="AT26" s="17" t="s">
        <v>69</v>
      </c>
      <c r="AU26" s="17" t="s">
        <v>68</v>
      </c>
      <c r="AV26" s="17" t="s">
        <v>67</v>
      </c>
      <c r="AW26" s="17" t="s">
        <v>70</v>
      </c>
      <c r="AX26" s="17" t="s">
        <v>66</v>
      </c>
      <c r="AY26" s="17" t="s">
        <v>65</v>
      </c>
      <c r="AZ26" s="15" t="s">
        <v>58</v>
      </c>
      <c r="BA26" s="88"/>
      <c r="BB26" s="88"/>
      <c r="BC26" s="88"/>
      <c r="BD26" s="86" t="s">
        <v>70</v>
      </c>
      <c r="BE26" s="87" t="s">
        <v>69</v>
      </c>
      <c r="BF26" s="87" t="s">
        <v>66</v>
      </c>
      <c r="BG26" s="85"/>
      <c r="BH26" s="30" t="s">
        <v>55</v>
      </c>
      <c r="BI26" s="30">
        <v>23</v>
      </c>
      <c r="BJ26" s="29"/>
      <c r="BK26" s="65">
        <f t="shared" si="4"/>
        <v>45330</v>
      </c>
    </row>
    <row r="27" spans="1:63" ht="14" customHeight="1" x14ac:dyDescent="0.2">
      <c r="A27" s="29">
        <v>20</v>
      </c>
      <c r="B27" s="64">
        <f t="shared" si="5"/>
        <v>45332</v>
      </c>
      <c r="C27" s="41" t="s">
        <v>16</v>
      </c>
      <c r="D27" s="42" t="s">
        <v>16</v>
      </c>
      <c r="E27" s="15" t="s">
        <v>68</v>
      </c>
      <c r="F27" s="15" t="s">
        <v>69</v>
      </c>
      <c r="G27" s="15" t="s">
        <v>70</v>
      </c>
      <c r="H27" s="16" t="s">
        <v>65</v>
      </c>
      <c r="I27" s="16" t="s">
        <v>66</v>
      </c>
      <c r="J27" s="16" t="s">
        <v>67</v>
      </c>
      <c r="K27" s="16" t="s">
        <v>68</v>
      </c>
      <c r="L27" s="16" t="s">
        <v>69</v>
      </c>
      <c r="M27" s="16" t="s">
        <v>70</v>
      </c>
      <c r="N27" s="15" t="s">
        <v>60</v>
      </c>
      <c r="O27" s="24"/>
      <c r="P27" s="17" t="s">
        <v>65</v>
      </c>
      <c r="Q27" s="17" t="s">
        <v>67</v>
      </c>
      <c r="R27" s="17" t="s">
        <v>68</v>
      </c>
      <c r="S27" s="18" t="s">
        <v>43</v>
      </c>
      <c r="T27" s="17" t="s">
        <v>66</v>
      </c>
      <c r="U27" s="17" t="s">
        <v>69</v>
      </c>
      <c r="V27" s="17" t="s">
        <v>70</v>
      </c>
      <c r="W27" s="15" t="s">
        <v>58</v>
      </c>
      <c r="X27" s="31"/>
      <c r="Y27" s="29"/>
      <c r="Z27" s="29"/>
      <c r="AA27" s="29"/>
      <c r="AB27" s="47" t="s">
        <v>0</v>
      </c>
      <c r="AD27" s="1">
        <v>5</v>
      </c>
      <c r="AE27" s="2">
        <v>6</v>
      </c>
      <c r="AF27" s="2">
        <v>7</v>
      </c>
      <c r="AG27" s="2">
        <v>9</v>
      </c>
      <c r="AH27" s="2">
        <v>12</v>
      </c>
      <c r="AI27" s="2">
        <v>13</v>
      </c>
      <c r="AJ27" s="2">
        <v>14</v>
      </c>
      <c r="AK27" s="3">
        <v>16</v>
      </c>
      <c r="AL27" s="1">
        <v>2</v>
      </c>
      <c r="AM27" s="2">
        <v>3</v>
      </c>
      <c r="AN27" s="2">
        <v>4</v>
      </c>
      <c r="AO27" s="2">
        <v>8</v>
      </c>
      <c r="AP27" s="2">
        <v>10</v>
      </c>
      <c r="AQ27" s="2">
        <v>11</v>
      </c>
      <c r="AR27" s="2">
        <v>15</v>
      </c>
      <c r="AS27" s="20">
        <v>1</v>
      </c>
      <c r="AT27" s="17" t="s">
        <v>66</v>
      </c>
      <c r="AU27" s="17" t="s">
        <v>69</v>
      </c>
      <c r="AV27" s="17" t="s">
        <v>70</v>
      </c>
      <c r="AW27" s="17" t="s">
        <v>65</v>
      </c>
      <c r="AX27" s="17" t="s">
        <v>67</v>
      </c>
      <c r="AY27" s="17" t="s">
        <v>68</v>
      </c>
      <c r="AZ27" s="15" t="s">
        <v>59</v>
      </c>
      <c r="BA27" s="29"/>
      <c r="BB27" s="29"/>
      <c r="BC27" s="29"/>
      <c r="BD27" s="15" t="s">
        <v>65</v>
      </c>
      <c r="BE27" s="15" t="s">
        <v>66</v>
      </c>
      <c r="BF27" s="15" t="s">
        <v>67</v>
      </c>
      <c r="BG27" s="5"/>
      <c r="BH27" s="30" t="s">
        <v>55</v>
      </c>
      <c r="BI27" s="30">
        <v>24</v>
      </c>
      <c r="BJ27" s="46" t="s">
        <v>24</v>
      </c>
      <c r="BK27" s="65">
        <f t="shared" si="4"/>
        <v>45337</v>
      </c>
    </row>
    <row r="28" spans="1:63" ht="14" customHeight="1" x14ac:dyDescent="0.2">
      <c r="A28" s="29">
        <v>21</v>
      </c>
      <c r="B28" s="64">
        <f t="shared" si="5"/>
        <v>45339</v>
      </c>
      <c r="C28" s="41" t="s">
        <v>16</v>
      </c>
      <c r="D28" s="42" t="s">
        <v>16</v>
      </c>
      <c r="E28" s="15" t="s">
        <v>70</v>
      </c>
      <c r="F28" s="15" t="s">
        <v>65</v>
      </c>
      <c r="G28" s="15" t="s">
        <v>66</v>
      </c>
      <c r="H28" s="16" t="s">
        <v>67</v>
      </c>
      <c r="I28" s="16" t="s">
        <v>68</v>
      </c>
      <c r="J28" s="16" t="s">
        <v>69</v>
      </c>
      <c r="K28" s="16" t="s">
        <v>70</v>
      </c>
      <c r="L28" s="16" t="s">
        <v>65</v>
      </c>
      <c r="M28" s="16" t="s">
        <v>66</v>
      </c>
      <c r="N28" s="15" t="s">
        <v>58</v>
      </c>
      <c r="O28" s="24"/>
      <c r="P28" s="17" t="s">
        <v>67</v>
      </c>
      <c r="Q28" s="17" t="s">
        <v>69</v>
      </c>
      <c r="R28" s="17" t="s">
        <v>70</v>
      </c>
      <c r="S28" s="18" t="s">
        <v>43</v>
      </c>
      <c r="T28" s="17" t="s">
        <v>68</v>
      </c>
      <c r="U28" s="17" t="s">
        <v>65</v>
      </c>
      <c r="V28" s="17" t="s">
        <v>66</v>
      </c>
      <c r="W28" s="15" t="s">
        <v>59</v>
      </c>
      <c r="X28" s="31"/>
      <c r="Y28" s="178" t="s">
        <v>15</v>
      </c>
      <c r="Z28" s="179"/>
      <c r="AA28" s="179"/>
      <c r="AB28" s="18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7" t="s">
        <v>68</v>
      </c>
      <c r="AU28" s="17" t="s">
        <v>65</v>
      </c>
      <c r="AV28" s="17" t="s">
        <v>66</v>
      </c>
      <c r="AW28" s="17" t="s">
        <v>67</v>
      </c>
      <c r="AX28" s="17" t="s">
        <v>69</v>
      </c>
      <c r="AY28" s="17" t="s">
        <v>70</v>
      </c>
      <c r="AZ28" s="14" t="s">
        <v>60</v>
      </c>
      <c r="BA28" s="26" t="s">
        <v>65</v>
      </c>
      <c r="BB28" s="26" t="s">
        <v>66</v>
      </c>
      <c r="BC28" s="26" t="s">
        <v>70</v>
      </c>
      <c r="BD28" s="15" t="s">
        <v>67</v>
      </c>
      <c r="BE28" s="15" t="s">
        <v>68</v>
      </c>
      <c r="BF28" s="15" t="s">
        <v>69</v>
      </c>
      <c r="BG28" s="5"/>
      <c r="BH28" s="30" t="s">
        <v>54</v>
      </c>
      <c r="BI28" s="30">
        <v>25</v>
      </c>
      <c r="BJ28" s="29"/>
      <c r="BK28" s="65">
        <f t="shared" si="4"/>
        <v>45344</v>
      </c>
    </row>
    <row r="29" spans="1:63" ht="14" customHeight="1" x14ac:dyDescent="0.2">
      <c r="A29" s="29"/>
      <c r="B29" s="72" t="s">
        <v>19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24"/>
      <c r="P29" s="68"/>
      <c r="Q29" s="68"/>
      <c r="R29" s="68"/>
      <c r="S29" s="55"/>
      <c r="T29" s="68"/>
      <c r="U29" s="68"/>
      <c r="V29" s="68"/>
      <c r="W29" s="55"/>
      <c r="X29" s="31"/>
      <c r="Y29" s="50"/>
      <c r="Z29" s="50"/>
      <c r="AA29" s="50"/>
      <c r="AB29" s="5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0"/>
      <c r="BI29" s="30">
        <v>26</v>
      </c>
      <c r="BJ29" s="55"/>
      <c r="BK29" s="55" t="s">
        <v>19</v>
      </c>
    </row>
    <row r="30" spans="1:63" ht="14" customHeight="1" x14ac:dyDescent="0.2">
      <c r="A30" s="4"/>
      <c r="B30" s="72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68"/>
      <c r="Q30" s="68"/>
      <c r="R30" s="68"/>
      <c r="S30" s="55"/>
      <c r="T30" s="68"/>
      <c r="U30" s="68"/>
      <c r="V30" s="68"/>
      <c r="W30" s="55"/>
      <c r="X30" s="57"/>
      <c r="Y30" s="55"/>
      <c r="Z30" s="55"/>
      <c r="AA30" s="55"/>
      <c r="AB30" s="55"/>
      <c r="AC30" s="73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0"/>
      <c r="BI30" s="30">
        <v>27</v>
      </c>
      <c r="BJ30" s="55"/>
      <c r="BK30" s="55"/>
    </row>
    <row r="31" spans="1:63" ht="14" customHeight="1" x14ac:dyDescent="0.2">
      <c r="A31" s="29">
        <v>22</v>
      </c>
      <c r="B31" s="64">
        <f>B28+22</f>
        <v>45361</v>
      </c>
      <c r="C31" s="41" t="s">
        <v>16</v>
      </c>
      <c r="D31" s="74"/>
      <c r="E31" s="153" t="s">
        <v>42</v>
      </c>
      <c r="F31" s="154"/>
      <c r="G31" s="154"/>
      <c r="H31" s="154"/>
      <c r="I31" s="154"/>
      <c r="J31" s="154"/>
      <c r="K31" s="154"/>
      <c r="L31" s="154"/>
      <c r="M31" s="154"/>
      <c r="N31" s="184"/>
      <c r="O31" s="56"/>
      <c r="P31" s="17" t="s">
        <v>69</v>
      </c>
      <c r="Q31" s="17" t="s">
        <v>65</v>
      </c>
      <c r="R31" s="17" t="s">
        <v>66</v>
      </c>
      <c r="S31" s="18" t="s">
        <v>43</v>
      </c>
      <c r="T31" s="17" t="s">
        <v>70</v>
      </c>
      <c r="U31" s="17" t="s">
        <v>67</v>
      </c>
      <c r="V31" s="17" t="s">
        <v>68</v>
      </c>
      <c r="W31" s="54" t="s">
        <v>60</v>
      </c>
      <c r="X31" s="31"/>
      <c r="Y31" s="178" t="s">
        <v>15</v>
      </c>
      <c r="Z31" s="179"/>
      <c r="AA31" s="179"/>
      <c r="AB31" s="180"/>
      <c r="AD31" s="1">
        <v>6</v>
      </c>
      <c r="AE31" s="2">
        <v>7</v>
      </c>
      <c r="AF31" s="2">
        <v>8</v>
      </c>
      <c r="AG31" s="2">
        <v>10</v>
      </c>
      <c r="AH31" s="2">
        <v>13</v>
      </c>
      <c r="AI31" s="2">
        <v>14</v>
      </c>
      <c r="AJ31" s="2">
        <v>15</v>
      </c>
      <c r="AK31" s="3">
        <v>1</v>
      </c>
      <c r="AL31" s="1">
        <v>3</v>
      </c>
      <c r="AM31" s="2">
        <v>4</v>
      </c>
      <c r="AN31" s="2">
        <v>5</v>
      </c>
      <c r="AO31" s="2">
        <v>9</v>
      </c>
      <c r="AP31" s="2">
        <v>11</v>
      </c>
      <c r="AQ31" s="2">
        <v>12</v>
      </c>
      <c r="AR31" s="2">
        <v>16</v>
      </c>
      <c r="AS31" s="20">
        <v>2</v>
      </c>
      <c r="AT31" s="17" t="s">
        <v>70</v>
      </c>
      <c r="AU31" s="17" t="s">
        <v>67</v>
      </c>
      <c r="AV31" s="17" t="s">
        <v>68</v>
      </c>
      <c r="AW31" s="17" t="s">
        <v>69</v>
      </c>
      <c r="AX31" s="17" t="s">
        <v>65</v>
      </c>
      <c r="AY31" s="17" t="s">
        <v>66</v>
      </c>
      <c r="AZ31" s="53" t="s">
        <v>58</v>
      </c>
      <c r="BA31" s="26" t="s">
        <v>67</v>
      </c>
      <c r="BB31" s="26" t="s">
        <v>68</v>
      </c>
      <c r="BC31" s="26" t="s">
        <v>69</v>
      </c>
      <c r="BD31" s="15" t="s">
        <v>69</v>
      </c>
      <c r="BE31" s="15" t="s">
        <v>70</v>
      </c>
      <c r="BF31" s="15" t="s">
        <v>65</v>
      </c>
      <c r="BG31" s="27"/>
      <c r="BH31" s="30" t="s">
        <v>54</v>
      </c>
      <c r="BI31" s="30">
        <v>28</v>
      </c>
      <c r="BJ31" s="46" t="s">
        <v>34</v>
      </c>
      <c r="BK31" s="65">
        <f t="shared" ref="BK31:BK36" si="6">B31+5</f>
        <v>45366</v>
      </c>
    </row>
    <row r="32" spans="1:63" ht="14" customHeight="1" x14ac:dyDescent="0.2">
      <c r="A32" s="29">
        <v>23</v>
      </c>
      <c r="B32" s="64">
        <f t="shared" ref="B32:B36" si="7">B31+7</f>
        <v>45368</v>
      </c>
      <c r="C32" s="41" t="s">
        <v>16</v>
      </c>
      <c r="D32" s="46" t="s">
        <v>49</v>
      </c>
      <c r="E32" s="15" t="s">
        <v>67</v>
      </c>
      <c r="F32" s="15" t="s">
        <v>70</v>
      </c>
      <c r="G32" s="15" t="s">
        <v>69</v>
      </c>
      <c r="H32" s="16" t="s">
        <v>66</v>
      </c>
      <c r="I32" s="16" t="s">
        <v>65</v>
      </c>
      <c r="J32" s="16" t="s">
        <v>68</v>
      </c>
      <c r="K32" s="16" t="s">
        <v>67</v>
      </c>
      <c r="L32" s="16" t="s">
        <v>70</v>
      </c>
      <c r="M32" s="16" t="s">
        <v>69</v>
      </c>
      <c r="N32" s="15" t="s">
        <v>59</v>
      </c>
      <c r="O32" s="24"/>
      <c r="P32" s="17" t="s">
        <v>66</v>
      </c>
      <c r="Q32" s="17" t="s">
        <v>68</v>
      </c>
      <c r="R32" s="17" t="s">
        <v>67</v>
      </c>
      <c r="S32" s="18" t="s">
        <v>43</v>
      </c>
      <c r="T32" s="17" t="s">
        <v>65</v>
      </c>
      <c r="U32" s="17" t="s">
        <v>70</v>
      </c>
      <c r="V32" s="17" t="s">
        <v>69</v>
      </c>
      <c r="W32" s="15" t="s">
        <v>58</v>
      </c>
      <c r="X32" s="31"/>
      <c r="Y32" s="48" t="s">
        <v>65</v>
      </c>
      <c r="Z32" s="48" t="s">
        <v>66</v>
      </c>
      <c r="AA32" s="48" t="s">
        <v>70</v>
      </c>
      <c r="AB32" s="47" t="s">
        <v>0</v>
      </c>
      <c r="AD32" s="1">
        <v>7</v>
      </c>
      <c r="AE32" s="2">
        <v>8</v>
      </c>
      <c r="AF32" s="2">
        <v>9</v>
      </c>
      <c r="AG32" s="2">
        <v>11</v>
      </c>
      <c r="AH32" s="2">
        <v>14</v>
      </c>
      <c r="AI32" s="2">
        <v>15</v>
      </c>
      <c r="AJ32" s="2">
        <v>16</v>
      </c>
      <c r="AK32" s="3">
        <v>2</v>
      </c>
      <c r="AL32" s="1">
        <v>4</v>
      </c>
      <c r="AM32" s="2">
        <v>5</v>
      </c>
      <c r="AN32" s="2">
        <v>6</v>
      </c>
      <c r="AO32" s="2">
        <v>10</v>
      </c>
      <c r="AP32" s="2">
        <v>12</v>
      </c>
      <c r="AQ32" s="2">
        <v>13</v>
      </c>
      <c r="AR32" s="2">
        <v>1</v>
      </c>
      <c r="AS32" s="20">
        <v>3</v>
      </c>
      <c r="AT32" s="17" t="s">
        <v>65</v>
      </c>
      <c r="AU32" s="17" t="s">
        <v>70</v>
      </c>
      <c r="AV32" s="17" t="s">
        <v>69</v>
      </c>
      <c r="AW32" s="17" t="s">
        <v>66</v>
      </c>
      <c r="AX32" s="17" t="s">
        <v>68</v>
      </c>
      <c r="AY32" s="17" t="s">
        <v>67</v>
      </c>
      <c r="AZ32" s="25" t="s">
        <v>59</v>
      </c>
      <c r="BA32" s="34"/>
      <c r="BB32" s="34"/>
      <c r="BC32" s="34"/>
      <c r="BD32" s="80" t="s">
        <v>66</v>
      </c>
      <c r="BE32" s="80" t="s">
        <v>65</v>
      </c>
      <c r="BF32" s="80" t="s">
        <v>68</v>
      </c>
      <c r="BG32" s="5"/>
      <c r="BH32" s="30" t="s">
        <v>55</v>
      </c>
      <c r="BI32" s="30">
        <v>29</v>
      </c>
      <c r="BJ32" s="46" t="s">
        <v>25</v>
      </c>
      <c r="BK32" s="65">
        <f t="shared" si="6"/>
        <v>45373</v>
      </c>
    </row>
    <row r="33" spans="1:1006" ht="14" customHeight="1" x14ac:dyDescent="0.2">
      <c r="A33" s="29">
        <v>24</v>
      </c>
      <c r="B33" s="64">
        <f t="shared" si="7"/>
        <v>45375</v>
      </c>
      <c r="C33" s="41" t="s">
        <v>16</v>
      </c>
      <c r="D33" s="42" t="s">
        <v>16</v>
      </c>
      <c r="E33" s="15" t="s">
        <v>69</v>
      </c>
      <c r="F33" s="15" t="s">
        <v>66</v>
      </c>
      <c r="G33" s="15" t="s">
        <v>65</v>
      </c>
      <c r="H33" s="16" t="s">
        <v>68</v>
      </c>
      <c r="I33" s="16" t="s">
        <v>67</v>
      </c>
      <c r="J33" s="16" t="s">
        <v>70</v>
      </c>
      <c r="K33" s="16" t="s">
        <v>69</v>
      </c>
      <c r="L33" s="16" t="s">
        <v>66</v>
      </c>
      <c r="M33" s="16" t="s">
        <v>65</v>
      </c>
      <c r="N33" s="15" t="s">
        <v>60</v>
      </c>
      <c r="O33" s="24"/>
      <c r="P33" s="17" t="s">
        <v>68</v>
      </c>
      <c r="Q33" s="17" t="s">
        <v>70</v>
      </c>
      <c r="R33" s="17" t="s">
        <v>69</v>
      </c>
      <c r="S33" s="18" t="s">
        <v>43</v>
      </c>
      <c r="T33" s="17" t="s">
        <v>67</v>
      </c>
      <c r="U33" s="17" t="s">
        <v>66</v>
      </c>
      <c r="V33" s="17" t="s">
        <v>65</v>
      </c>
      <c r="W33" s="15" t="s">
        <v>59</v>
      </c>
      <c r="X33" s="31"/>
      <c r="Y33" s="178" t="s">
        <v>15</v>
      </c>
      <c r="Z33" s="179"/>
      <c r="AA33" s="179"/>
      <c r="AB33" s="180"/>
      <c r="AD33" s="1">
        <v>8</v>
      </c>
      <c r="AE33" s="2">
        <v>9</v>
      </c>
      <c r="AF33" s="2">
        <v>10</v>
      </c>
      <c r="AG33" s="2">
        <v>12</v>
      </c>
      <c r="AH33" s="2">
        <v>15</v>
      </c>
      <c r="AI33" s="2">
        <v>16</v>
      </c>
      <c r="AJ33" s="2">
        <v>1</v>
      </c>
      <c r="AK33" s="3">
        <v>3</v>
      </c>
      <c r="AL33" s="1">
        <v>5</v>
      </c>
      <c r="AM33" s="2">
        <v>6</v>
      </c>
      <c r="AN33" s="2">
        <v>7</v>
      </c>
      <c r="AO33" s="2">
        <v>11</v>
      </c>
      <c r="AP33" s="2">
        <v>13</v>
      </c>
      <c r="AQ33" s="2">
        <v>14</v>
      </c>
      <c r="AR33" s="2">
        <v>2</v>
      </c>
      <c r="AS33" s="20">
        <v>4</v>
      </c>
      <c r="AT33" s="17" t="s">
        <v>67</v>
      </c>
      <c r="AU33" s="17" t="s">
        <v>66</v>
      </c>
      <c r="AV33" s="17" t="s">
        <v>65</v>
      </c>
      <c r="AW33" s="17" t="s">
        <v>68</v>
      </c>
      <c r="AX33" s="17" t="s">
        <v>70</v>
      </c>
      <c r="AY33" s="17" t="s">
        <v>69</v>
      </c>
      <c r="AZ33" s="14" t="s">
        <v>60</v>
      </c>
      <c r="BA33" s="82" t="s">
        <v>50</v>
      </c>
      <c r="BB33" s="82"/>
      <c r="BC33" s="82"/>
      <c r="BD33" s="15" t="s">
        <v>68</v>
      </c>
      <c r="BE33" s="15" t="s">
        <v>67</v>
      </c>
      <c r="BF33" s="15" t="s">
        <v>70</v>
      </c>
      <c r="BG33" s="82"/>
      <c r="BH33" s="30" t="s">
        <v>54</v>
      </c>
      <c r="BI33" s="30">
        <v>30</v>
      </c>
      <c r="BJ33" s="46" t="s">
        <v>36</v>
      </c>
      <c r="BK33" s="65">
        <f t="shared" si="6"/>
        <v>45380</v>
      </c>
    </row>
    <row r="34" spans="1:1006" ht="14" customHeight="1" x14ac:dyDescent="0.2">
      <c r="A34" s="29">
        <v>25</v>
      </c>
      <c r="B34" s="64">
        <f t="shared" si="7"/>
        <v>45382</v>
      </c>
      <c r="C34" s="41" t="s">
        <v>16</v>
      </c>
      <c r="D34" s="42" t="s">
        <v>16</v>
      </c>
      <c r="E34" s="15" t="s">
        <v>65</v>
      </c>
      <c r="F34" s="15" t="s">
        <v>68</v>
      </c>
      <c r="G34" s="15" t="s">
        <v>67</v>
      </c>
      <c r="H34" s="16" t="s">
        <v>70</v>
      </c>
      <c r="I34" s="16" t="s">
        <v>69</v>
      </c>
      <c r="J34" s="16" t="s">
        <v>66</v>
      </c>
      <c r="K34" s="16" t="s">
        <v>65</v>
      </c>
      <c r="L34" s="16" t="s">
        <v>68</v>
      </c>
      <c r="M34" s="16" t="s">
        <v>67</v>
      </c>
      <c r="N34" s="15" t="s">
        <v>58</v>
      </c>
      <c r="O34" s="24"/>
      <c r="P34" s="17" t="s">
        <v>70</v>
      </c>
      <c r="Q34" s="17" t="s">
        <v>66</v>
      </c>
      <c r="R34" s="17" t="s">
        <v>65</v>
      </c>
      <c r="S34" s="18" t="s">
        <v>43</v>
      </c>
      <c r="T34" s="17" t="s">
        <v>69</v>
      </c>
      <c r="U34" s="17" t="s">
        <v>68</v>
      </c>
      <c r="V34" s="17" t="s">
        <v>67</v>
      </c>
      <c r="W34" s="45" t="s">
        <v>60</v>
      </c>
      <c r="X34" s="31"/>
      <c r="Y34" s="53" t="s">
        <v>67</v>
      </c>
      <c r="Z34" s="53" t="s">
        <v>68</v>
      </c>
      <c r="AA34" s="53" t="s">
        <v>69</v>
      </c>
      <c r="AB34" s="47" t="s">
        <v>0</v>
      </c>
      <c r="AD34" s="1">
        <v>9</v>
      </c>
      <c r="AE34" s="2">
        <v>10</v>
      </c>
      <c r="AF34" s="2">
        <v>11</v>
      </c>
      <c r="AG34" s="2">
        <v>13</v>
      </c>
      <c r="AH34" s="2">
        <v>16</v>
      </c>
      <c r="AI34" s="2">
        <v>1</v>
      </c>
      <c r="AJ34" s="2">
        <v>2</v>
      </c>
      <c r="AK34" s="3">
        <v>4</v>
      </c>
      <c r="AL34" s="1">
        <v>6</v>
      </c>
      <c r="AM34" s="2">
        <v>7</v>
      </c>
      <c r="AN34" s="2">
        <v>8</v>
      </c>
      <c r="AO34" s="2">
        <v>12</v>
      </c>
      <c r="AP34" s="2">
        <v>14</v>
      </c>
      <c r="AQ34" s="2">
        <v>15</v>
      </c>
      <c r="AR34" s="2">
        <v>3</v>
      </c>
      <c r="AS34" s="20">
        <v>5</v>
      </c>
      <c r="AT34" s="17" t="s">
        <v>69</v>
      </c>
      <c r="AU34" s="17" t="s">
        <v>68</v>
      </c>
      <c r="AV34" s="17" t="s">
        <v>67</v>
      </c>
      <c r="AW34" s="17" t="s">
        <v>70</v>
      </c>
      <c r="AX34" s="17" t="s">
        <v>66</v>
      </c>
      <c r="AY34" s="17" t="s">
        <v>65</v>
      </c>
      <c r="AZ34" s="25" t="s">
        <v>58</v>
      </c>
      <c r="BA34" s="40"/>
      <c r="BB34" s="40"/>
      <c r="BC34" s="40"/>
      <c r="BD34" s="81" t="s">
        <v>70</v>
      </c>
      <c r="BE34" s="81" t="s">
        <v>69</v>
      </c>
      <c r="BF34" s="81" t="s">
        <v>66</v>
      </c>
      <c r="BG34" s="5"/>
      <c r="BH34" s="30" t="s">
        <v>55</v>
      </c>
      <c r="BI34" s="30">
        <v>31</v>
      </c>
      <c r="BJ34" s="46" t="s">
        <v>35</v>
      </c>
      <c r="BK34" s="65">
        <f t="shared" si="6"/>
        <v>45387</v>
      </c>
    </row>
    <row r="35" spans="1:1006" ht="14" customHeight="1" x14ac:dyDescent="0.2">
      <c r="A35" s="29">
        <v>26</v>
      </c>
      <c r="B35" s="64">
        <f t="shared" si="7"/>
        <v>45389</v>
      </c>
      <c r="C35" s="41" t="s">
        <v>16</v>
      </c>
      <c r="D35" s="42" t="s">
        <v>16</v>
      </c>
      <c r="E35" s="15" t="s">
        <v>68</v>
      </c>
      <c r="F35" s="15" t="s">
        <v>69</v>
      </c>
      <c r="G35" s="15" t="s">
        <v>70</v>
      </c>
      <c r="H35" s="16" t="s">
        <v>65</v>
      </c>
      <c r="I35" s="16" t="s">
        <v>66</v>
      </c>
      <c r="J35" s="16" t="s">
        <v>67</v>
      </c>
      <c r="K35" s="16" t="s">
        <v>68</v>
      </c>
      <c r="L35" s="16" t="s">
        <v>69</v>
      </c>
      <c r="M35" s="16" t="s">
        <v>70</v>
      </c>
      <c r="N35" s="15" t="s">
        <v>59</v>
      </c>
      <c r="O35" s="24"/>
      <c r="P35" s="17" t="s">
        <v>65</v>
      </c>
      <c r="Q35" s="17" t="s">
        <v>67</v>
      </c>
      <c r="R35" s="17" t="s">
        <v>68</v>
      </c>
      <c r="S35" s="18" t="s">
        <v>43</v>
      </c>
      <c r="T35" s="17" t="s">
        <v>66</v>
      </c>
      <c r="U35" s="17" t="s">
        <v>69</v>
      </c>
      <c r="V35" s="17" t="s">
        <v>70</v>
      </c>
      <c r="W35" s="15" t="s">
        <v>58</v>
      </c>
      <c r="X35" s="31"/>
      <c r="Y35" s="178" t="s">
        <v>15</v>
      </c>
      <c r="Z35" s="179"/>
      <c r="AA35" s="179"/>
      <c r="AB35" s="180"/>
      <c r="AD35" s="9">
        <v>10</v>
      </c>
      <c r="AE35" s="7">
        <v>11</v>
      </c>
      <c r="AF35" s="7">
        <v>12</v>
      </c>
      <c r="AG35" s="7">
        <v>14</v>
      </c>
      <c r="AH35" s="7">
        <v>1</v>
      </c>
      <c r="AI35" s="7">
        <v>2</v>
      </c>
      <c r="AJ35" s="7">
        <v>3</v>
      </c>
      <c r="AK35" s="8">
        <v>5</v>
      </c>
      <c r="AL35" s="9">
        <v>7</v>
      </c>
      <c r="AM35" s="7">
        <v>8</v>
      </c>
      <c r="AN35" s="7">
        <v>9</v>
      </c>
      <c r="AO35" s="7">
        <v>13</v>
      </c>
      <c r="AP35" s="7">
        <v>15</v>
      </c>
      <c r="AQ35" s="7">
        <v>16</v>
      </c>
      <c r="AR35" s="7">
        <v>4</v>
      </c>
      <c r="AS35" s="21">
        <v>6</v>
      </c>
      <c r="AT35" s="17" t="s">
        <v>66</v>
      </c>
      <c r="AU35" s="17" t="s">
        <v>69</v>
      </c>
      <c r="AV35" s="17" t="s">
        <v>70</v>
      </c>
      <c r="AW35" s="17" t="s">
        <v>65</v>
      </c>
      <c r="AX35" s="17" t="s">
        <v>67</v>
      </c>
      <c r="AY35" s="17" t="s">
        <v>68</v>
      </c>
      <c r="AZ35" s="25" t="s">
        <v>59</v>
      </c>
      <c r="BA35" s="29"/>
      <c r="BB35" s="29"/>
      <c r="BC35" s="29"/>
      <c r="BD35" s="15" t="s">
        <v>65</v>
      </c>
      <c r="BE35" s="15" t="s">
        <v>66</v>
      </c>
      <c r="BF35" s="15" t="s">
        <v>67</v>
      </c>
      <c r="BG35" s="5"/>
      <c r="BH35" s="30" t="s">
        <v>55</v>
      </c>
      <c r="BI35" s="30">
        <v>32</v>
      </c>
      <c r="BJ35" s="29"/>
      <c r="BK35" s="65">
        <f t="shared" si="6"/>
        <v>45394</v>
      </c>
      <c r="BM35" s="182" t="s">
        <v>76</v>
      </c>
    </row>
    <row r="36" spans="1:1006" ht="14" customHeight="1" x14ac:dyDescent="0.2">
      <c r="A36" s="29">
        <v>27</v>
      </c>
      <c r="B36" s="64">
        <f t="shared" si="7"/>
        <v>45396</v>
      </c>
      <c r="C36" s="58" t="s">
        <v>16</v>
      </c>
      <c r="D36" s="59" t="s">
        <v>16</v>
      </c>
      <c r="E36" s="15" t="s">
        <v>70</v>
      </c>
      <c r="F36" s="15" t="s">
        <v>65</v>
      </c>
      <c r="G36" s="15" t="s">
        <v>66</v>
      </c>
      <c r="H36" s="16" t="s">
        <v>67</v>
      </c>
      <c r="I36" s="16" t="s">
        <v>68</v>
      </c>
      <c r="J36" s="16" t="s">
        <v>69</v>
      </c>
      <c r="K36" s="16" t="s">
        <v>70</v>
      </c>
      <c r="L36" s="16" t="s">
        <v>65</v>
      </c>
      <c r="M36" s="16" t="s">
        <v>66</v>
      </c>
      <c r="N36" s="15" t="s">
        <v>60</v>
      </c>
      <c r="O36" s="24"/>
      <c r="P36" s="17" t="s">
        <v>67</v>
      </c>
      <c r="Q36" s="17" t="s">
        <v>69</v>
      </c>
      <c r="R36" s="17" t="s">
        <v>70</v>
      </c>
      <c r="S36" s="19" t="s">
        <v>43</v>
      </c>
      <c r="T36" s="17" t="s">
        <v>68</v>
      </c>
      <c r="U36" s="17" t="s">
        <v>65</v>
      </c>
      <c r="V36" s="17" t="s">
        <v>66</v>
      </c>
      <c r="W36" s="15" t="s">
        <v>59</v>
      </c>
      <c r="X36" s="31"/>
      <c r="Y36" s="29"/>
      <c r="Z36" s="29"/>
      <c r="AA36" s="181" t="s">
        <v>15</v>
      </c>
      <c r="AB36" s="181"/>
      <c r="AD36" s="13">
        <v>11</v>
      </c>
      <c r="AE36" s="11">
        <v>12</v>
      </c>
      <c r="AF36" s="11">
        <v>13</v>
      </c>
      <c r="AG36" s="11">
        <v>15</v>
      </c>
      <c r="AH36" s="11">
        <v>2</v>
      </c>
      <c r="AI36" s="11">
        <v>3</v>
      </c>
      <c r="AJ36" s="11">
        <v>4</v>
      </c>
      <c r="AK36" s="12">
        <v>6</v>
      </c>
      <c r="AL36" s="13">
        <v>8</v>
      </c>
      <c r="AM36" s="11">
        <v>9</v>
      </c>
      <c r="AN36" s="11">
        <v>10</v>
      </c>
      <c r="AO36" s="11">
        <v>14</v>
      </c>
      <c r="AP36" s="11">
        <v>16</v>
      </c>
      <c r="AQ36" s="11">
        <v>1</v>
      </c>
      <c r="AR36" s="11">
        <v>5</v>
      </c>
      <c r="AS36" s="22">
        <v>7</v>
      </c>
      <c r="AT36" s="17" t="s">
        <v>68</v>
      </c>
      <c r="AU36" s="17" t="s">
        <v>65</v>
      </c>
      <c r="AV36" s="17" t="s">
        <v>66</v>
      </c>
      <c r="AW36" s="17" t="s">
        <v>67</v>
      </c>
      <c r="AX36" s="17" t="s">
        <v>69</v>
      </c>
      <c r="AY36" s="17" t="s">
        <v>70</v>
      </c>
      <c r="AZ36" s="14" t="s">
        <v>60</v>
      </c>
      <c r="BA36" s="29"/>
      <c r="BB36" s="29"/>
      <c r="BC36" s="29"/>
      <c r="BD36" s="15" t="s">
        <v>67</v>
      </c>
      <c r="BE36" s="15" t="s">
        <v>68</v>
      </c>
      <c r="BF36" s="15" t="s">
        <v>69</v>
      </c>
      <c r="BG36" s="5"/>
      <c r="BH36" s="30" t="s">
        <v>54</v>
      </c>
      <c r="BI36" s="30">
        <v>33</v>
      </c>
      <c r="BJ36" s="29"/>
      <c r="BK36" s="65">
        <f t="shared" si="6"/>
        <v>45401</v>
      </c>
      <c r="BM36" s="182"/>
    </row>
    <row r="37" spans="1:1006" x14ac:dyDescent="0.2">
      <c r="A37" s="29"/>
      <c r="B37" s="72" t="s">
        <v>19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P37" s="68"/>
      <c r="Q37" s="68"/>
      <c r="R37" s="68"/>
      <c r="S37" s="55"/>
      <c r="T37" s="68"/>
      <c r="U37" s="68"/>
      <c r="V37" s="68"/>
      <c r="W37" s="55"/>
      <c r="Y37" s="50"/>
      <c r="Z37" s="50"/>
      <c r="AA37" s="50"/>
      <c r="AB37" s="50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0"/>
      <c r="BI37" s="30">
        <v>34</v>
      </c>
      <c r="BJ37" s="55"/>
      <c r="BK37" s="55" t="s">
        <v>75</v>
      </c>
      <c r="BM37" s="182"/>
      <c r="ALE37" s="61"/>
      <c r="ALF37" s="61"/>
      <c r="ALG37" s="61"/>
      <c r="ALH37" s="61"/>
      <c r="ALI37" s="61"/>
      <c r="ALJ37" s="61"/>
      <c r="ALK37" s="61"/>
      <c r="ALL37" s="61"/>
      <c r="ALM37" s="61"/>
      <c r="ALN37" s="61"/>
      <c r="ALO37" s="61"/>
      <c r="ALP37" s="61"/>
      <c r="ALQ37" s="61"/>
      <c r="ALR37" s="61"/>
    </row>
    <row r="38" spans="1:1006" ht="14" thickBot="1" x14ac:dyDescent="0.25">
      <c r="A38" s="29"/>
      <c r="B38" s="72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P38" s="68"/>
      <c r="Q38" s="68"/>
      <c r="R38" s="68"/>
      <c r="S38" s="55"/>
      <c r="T38" s="68"/>
      <c r="U38" s="68"/>
      <c r="V38" s="68"/>
      <c r="W38" s="55"/>
      <c r="Y38" s="55"/>
      <c r="Z38" s="55"/>
      <c r="AA38" s="55"/>
      <c r="AB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0"/>
      <c r="BI38" s="30">
        <v>35</v>
      </c>
      <c r="BJ38" s="55"/>
      <c r="BK38" s="55"/>
      <c r="BM38" s="182"/>
    </row>
    <row r="39" spans="1:1006" x14ac:dyDescent="0.15">
      <c r="A39" s="29">
        <v>28</v>
      </c>
      <c r="B39" s="89">
        <f>B36+22</f>
        <v>45418</v>
      </c>
      <c r="C39" s="41" t="s">
        <v>16</v>
      </c>
      <c r="D39" s="29"/>
      <c r="E39" s="15" t="s">
        <v>70</v>
      </c>
      <c r="F39" s="15" t="s">
        <v>65</v>
      </c>
      <c r="G39" s="15" t="s">
        <v>66</v>
      </c>
      <c r="H39" s="16" t="s">
        <v>67</v>
      </c>
      <c r="I39" s="16" t="s">
        <v>68</v>
      </c>
      <c r="J39" s="16" t="s">
        <v>69</v>
      </c>
      <c r="K39" s="16" t="s">
        <v>70</v>
      </c>
      <c r="L39" s="16" t="s">
        <v>65</v>
      </c>
      <c r="M39" s="16" t="s">
        <v>66</v>
      </c>
      <c r="N39" s="15" t="s">
        <v>58</v>
      </c>
      <c r="P39" s="17" t="s">
        <v>69</v>
      </c>
      <c r="Q39" s="17" t="s">
        <v>65</v>
      </c>
      <c r="R39" s="17" t="s">
        <v>66</v>
      </c>
      <c r="S39" s="29"/>
      <c r="T39" s="17" t="s">
        <v>70</v>
      </c>
      <c r="U39" s="17" t="s">
        <v>67</v>
      </c>
      <c r="V39" s="17" t="s">
        <v>68</v>
      </c>
      <c r="W39" s="54" t="s">
        <v>60</v>
      </c>
      <c r="Y39" s="29"/>
      <c r="Z39" s="29"/>
      <c r="AA39" s="29"/>
      <c r="AB39" s="29"/>
      <c r="AT39" s="17" t="s">
        <v>70</v>
      </c>
      <c r="AU39" s="17" t="s">
        <v>67</v>
      </c>
      <c r="AV39" s="17" t="s">
        <v>68</v>
      </c>
      <c r="AW39" s="17" t="s">
        <v>69</v>
      </c>
      <c r="AX39" s="17" t="s">
        <v>65</v>
      </c>
      <c r="AY39" s="17" t="s">
        <v>66</v>
      </c>
      <c r="AZ39" s="53" t="s">
        <v>58</v>
      </c>
      <c r="BA39" s="84"/>
      <c r="BB39" s="84"/>
      <c r="BC39" s="84"/>
      <c r="BD39" s="15" t="s">
        <v>69</v>
      </c>
      <c r="BE39" s="15" t="s">
        <v>70</v>
      </c>
      <c r="BF39" s="15" t="s">
        <v>65</v>
      </c>
      <c r="BG39" s="27"/>
      <c r="BH39" s="30" t="s">
        <v>54</v>
      </c>
      <c r="BI39" s="30">
        <v>36</v>
      </c>
      <c r="BK39" s="75">
        <f>BK36+21</f>
        <v>45422</v>
      </c>
      <c r="BM39" s="182"/>
    </row>
    <row r="40" spans="1:1006" ht="13" customHeight="1" x14ac:dyDescent="0.15">
      <c r="A40" s="29">
        <v>29</v>
      </c>
      <c r="B40" s="89">
        <f>B39+7</f>
        <v>45425</v>
      </c>
      <c r="C40" s="41" t="s">
        <v>16</v>
      </c>
      <c r="D40" s="29"/>
      <c r="E40" s="15" t="s">
        <v>66</v>
      </c>
      <c r="F40" s="15" t="s">
        <v>67</v>
      </c>
      <c r="G40" s="15" t="s">
        <v>68</v>
      </c>
      <c r="H40" s="16" t="s">
        <v>69</v>
      </c>
      <c r="I40" s="16" t="s">
        <v>70</v>
      </c>
      <c r="J40" s="16" t="s">
        <v>65</v>
      </c>
      <c r="K40" s="16" t="s">
        <v>66</v>
      </c>
      <c r="L40" s="16" t="s">
        <v>67</v>
      </c>
      <c r="M40" s="16" t="s">
        <v>68</v>
      </c>
      <c r="N40" s="15" t="s">
        <v>59</v>
      </c>
      <c r="P40" s="17" t="s">
        <v>66</v>
      </c>
      <c r="Q40" s="17" t="s">
        <v>68</v>
      </c>
      <c r="R40" s="17" t="s">
        <v>67</v>
      </c>
      <c r="S40" s="29"/>
      <c r="T40" s="17" t="s">
        <v>65</v>
      </c>
      <c r="U40" s="17" t="s">
        <v>70</v>
      </c>
      <c r="V40" s="17" t="s">
        <v>69</v>
      </c>
      <c r="W40" s="15" t="s">
        <v>58</v>
      </c>
      <c r="Y40" s="29"/>
      <c r="Z40" s="29"/>
      <c r="AA40" s="29"/>
      <c r="AB40" s="29"/>
      <c r="AT40" s="17" t="s">
        <v>65</v>
      </c>
      <c r="AU40" s="17" t="s">
        <v>70</v>
      </c>
      <c r="AV40" s="17" t="s">
        <v>69</v>
      </c>
      <c r="AW40" s="17" t="s">
        <v>66</v>
      </c>
      <c r="AX40" s="17" t="s">
        <v>68</v>
      </c>
      <c r="AY40" s="17" t="s">
        <v>67</v>
      </c>
      <c r="AZ40" s="14" t="s">
        <v>59</v>
      </c>
      <c r="BA40" s="34"/>
      <c r="BB40" s="34"/>
      <c r="BC40" s="34"/>
      <c r="BD40" s="80" t="s">
        <v>66</v>
      </c>
      <c r="BE40" s="80" t="s">
        <v>65</v>
      </c>
      <c r="BF40" s="80" t="s">
        <v>68</v>
      </c>
      <c r="BG40" s="5"/>
      <c r="BH40" s="30" t="s">
        <v>54</v>
      </c>
      <c r="BI40" s="30">
        <v>37</v>
      </c>
      <c r="BK40" s="76">
        <f>BK39+7</f>
        <v>45429</v>
      </c>
      <c r="BM40" s="182"/>
    </row>
    <row r="41" spans="1:1006" x14ac:dyDescent="0.15">
      <c r="A41" s="29">
        <v>30</v>
      </c>
      <c r="B41" s="89">
        <f t="shared" ref="B41:B47" si="8">B40+7</f>
        <v>45432</v>
      </c>
      <c r="C41" s="41" t="s">
        <v>16</v>
      </c>
      <c r="D41" s="29"/>
      <c r="E41" s="15" t="s">
        <v>67</v>
      </c>
      <c r="F41" s="15" t="s">
        <v>70</v>
      </c>
      <c r="G41" s="15" t="s">
        <v>69</v>
      </c>
      <c r="H41" s="16" t="s">
        <v>66</v>
      </c>
      <c r="I41" s="16" t="s">
        <v>65</v>
      </c>
      <c r="J41" s="16" t="s">
        <v>68</v>
      </c>
      <c r="K41" s="16" t="s">
        <v>67</v>
      </c>
      <c r="L41" s="16" t="s">
        <v>70</v>
      </c>
      <c r="M41" s="16" t="s">
        <v>69</v>
      </c>
      <c r="N41" s="15" t="s">
        <v>60</v>
      </c>
      <c r="P41" s="17" t="s">
        <v>68</v>
      </c>
      <c r="Q41" s="17" t="s">
        <v>70</v>
      </c>
      <c r="R41" s="17" t="s">
        <v>69</v>
      </c>
      <c r="S41" s="29"/>
      <c r="T41" s="17" t="s">
        <v>67</v>
      </c>
      <c r="U41" s="17" t="s">
        <v>66</v>
      </c>
      <c r="V41" s="17" t="s">
        <v>65</v>
      </c>
      <c r="W41" s="15" t="s">
        <v>59</v>
      </c>
      <c r="Y41" s="29"/>
      <c r="Z41" s="29"/>
      <c r="AA41" s="29"/>
      <c r="AB41" s="29"/>
      <c r="AT41" s="17" t="s">
        <v>67</v>
      </c>
      <c r="AU41" s="17" t="s">
        <v>66</v>
      </c>
      <c r="AV41" s="17" t="s">
        <v>65</v>
      </c>
      <c r="AW41" s="17" t="s">
        <v>68</v>
      </c>
      <c r="AX41" s="17" t="s">
        <v>70</v>
      </c>
      <c r="AY41" s="17" t="s">
        <v>69</v>
      </c>
      <c r="AZ41" s="14" t="s">
        <v>60</v>
      </c>
      <c r="BA41" s="82"/>
      <c r="BB41" s="82"/>
      <c r="BC41" s="82"/>
      <c r="BD41" s="15" t="s">
        <v>68</v>
      </c>
      <c r="BE41" s="15" t="s">
        <v>67</v>
      </c>
      <c r="BF41" s="15" t="s">
        <v>70</v>
      </c>
      <c r="BG41" s="82"/>
      <c r="BH41" s="30" t="s">
        <v>54</v>
      </c>
      <c r="BI41" s="30">
        <v>38</v>
      </c>
      <c r="BK41" s="76">
        <f t="shared" ref="BK41" si="9">BK40+7</f>
        <v>45436</v>
      </c>
      <c r="BM41" s="182"/>
    </row>
    <row r="42" spans="1:1006" x14ac:dyDescent="0.15">
      <c r="A42" s="29">
        <v>31</v>
      </c>
      <c r="B42" s="89">
        <f t="shared" si="8"/>
        <v>45439</v>
      </c>
      <c r="C42" s="41" t="s">
        <v>16</v>
      </c>
      <c r="D42" s="29"/>
      <c r="E42" s="15" t="s">
        <v>69</v>
      </c>
      <c r="F42" s="15" t="s">
        <v>66</v>
      </c>
      <c r="G42" s="15" t="s">
        <v>65</v>
      </c>
      <c r="H42" s="16" t="s">
        <v>68</v>
      </c>
      <c r="I42" s="16" t="s">
        <v>67</v>
      </c>
      <c r="J42" s="16" t="s">
        <v>70</v>
      </c>
      <c r="K42" s="16" t="s">
        <v>69</v>
      </c>
      <c r="L42" s="16" t="s">
        <v>66</v>
      </c>
      <c r="M42" s="16" t="s">
        <v>65</v>
      </c>
      <c r="N42" s="15" t="s">
        <v>58</v>
      </c>
      <c r="P42" s="17" t="s">
        <v>70</v>
      </c>
      <c r="Q42" s="17" t="s">
        <v>66</v>
      </c>
      <c r="R42" s="17" t="s">
        <v>65</v>
      </c>
      <c r="S42" s="29"/>
      <c r="T42" s="17" t="s">
        <v>69</v>
      </c>
      <c r="U42" s="17" t="s">
        <v>68</v>
      </c>
      <c r="V42" s="17" t="s">
        <v>67</v>
      </c>
      <c r="W42" s="45" t="s">
        <v>60</v>
      </c>
      <c r="Y42" s="29"/>
      <c r="Z42" s="29"/>
      <c r="AA42" s="29"/>
      <c r="AB42" s="29"/>
      <c r="AT42" s="17" t="s">
        <v>69</v>
      </c>
      <c r="AU42" s="17" t="s">
        <v>68</v>
      </c>
      <c r="AV42" s="17" t="s">
        <v>67</v>
      </c>
      <c r="AW42" s="17" t="s">
        <v>70</v>
      </c>
      <c r="AX42" s="17" t="s">
        <v>66</v>
      </c>
      <c r="AY42" s="17" t="s">
        <v>65</v>
      </c>
      <c r="AZ42" s="25" t="s">
        <v>58</v>
      </c>
      <c r="BA42" s="40"/>
      <c r="BB42" s="40"/>
      <c r="BC42" s="40"/>
      <c r="BD42" s="81" t="s">
        <v>70</v>
      </c>
      <c r="BE42" s="81" t="s">
        <v>69</v>
      </c>
      <c r="BF42" s="81" t="s">
        <v>66</v>
      </c>
      <c r="BG42" s="5"/>
      <c r="BH42" s="30" t="s">
        <v>55</v>
      </c>
      <c r="BI42" s="30">
        <v>39</v>
      </c>
      <c r="BK42" s="76">
        <f>BK41+7</f>
        <v>45443</v>
      </c>
      <c r="BM42" s="182"/>
    </row>
    <row r="43" spans="1:1006" x14ac:dyDescent="0.15">
      <c r="A43" s="29">
        <v>32</v>
      </c>
      <c r="B43" s="89">
        <f t="shared" si="8"/>
        <v>45446</v>
      </c>
      <c r="C43" s="41" t="s">
        <v>16</v>
      </c>
      <c r="D43" s="29"/>
      <c r="E43" s="15" t="s">
        <v>65</v>
      </c>
      <c r="F43" s="15" t="s">
        <v>68</v>
      </c>
      <c r="G43" s="15" t="s">
        <v>67</v>
      </c>
      <c r="H43" s="16" t="s">
        <v>70</v>
      </c>
      <c r="I43" s="16" t="s">
        <v>69</v>
      </c>
      <c r="J43" s="16" t="s">
        <v>66</v>
      </c>
      <c r="K43" s="16" t="s">
        <v>65</v>
      </c>
      <c r="L43" s="16" t="s">
        <v>68</v>
      </c>
      <c r="M43" s="16" t="s">
        <v>67</v>
      </c>
      <c r="N43" s="15" t="s">
        <v>59</v>
      </c>
      <c r="P43" s="17" t="s">
        <v>65</v>
      </c>
      <c r="Q43" s="17" t="s">
        <v>67</v>
      </c>
      <c r="R43" s="17" t="s">
        <v>68</v>
      </c>
      <c r="S43" s="29"/>
      <c r="T43" s="17" t="s">
        <v>66</v>
      </c>
      <c r="U43" s="17" t="s">
        <v>69</v>
      </c>
      <c r="V43" s="17" t="s">
        <v>70</v>
      </c>
      <c r="W43" s="15" t="s">
        <v>58</v>
      </c>
      <c r="Y43" s="29"/>
      <c r="Z43" s="29"/>
      <c r="AA43" s="29"/>
      <c r="AB43" s="29"/>
      <c r="AT43" s="17" t="s">
        <v>66</v>
      </c>
      <c r="AU43" s="17" t="s">
        <v>69</v>
      </c>
      <c r="AV43" s="17" t="s">
        <v>70</v>
      </c>
      <c r="AW43" s="17" t="s">
        <v>65</v>
      </c>
      <c r="AX43" s="17" t="s">
        <v>67</v>
      </c>
      <c r="AY43" s="17" t="s">
        <v>68</v>
      </c>
      <c r="AZ43" s="25" t="s">
        <v>59</v>
      </c>
      <c r="BA43" s="29"/>
      <c r="BB43" s="29"/>
      <c r="BC43" s="29"/>
      <c r="BD43" s="15" t="s">
        <v>65</v>
      </c>
      <c r="BE43" s="15" t="s">
        <v>66</v>
      </c>
      <c r="BF43" s="15" t="s">
        <v>67</v>
      </c>
      <c r="BG43" s="5"/>
      <c r="BH43" s="30" t="s">
        <v>55</v>
      </c>
      <c r="BI43" s="30">
        <v>40</v>
      </c>
      <c r="BK43" s="76">
        <f t="shared" ref="BK43" si="10">BK42+7</f>
        <v>45450</v>
      </c>
      <c r="BM43" s="182"/>
    </row>
    <row r="44" spans="1:1006" x14ac:dyDescent="0.15">
      <c r="A44" s="29">
        <v>33</v>
      </c>
      <c r="B44" s="89">
        <f t="shared" si="8"/>
        <v>45453</v>
      </c>
      <c r="C44" s="58" t="s">
        <v>16</v>
      </c>
      <c r="D44" s="29"/>
      <c r="E44" s="15" t="s">
        <v>68</v>
      </c>
      <c r="F44" s="15" t="s">
        <v>69</v>
      </c>
      <c r="G44" s="15" t="s">
        <v>70</v>
      </c>
      <c r="H44" s="16" t="s">
        <v>65</v>
      </c>
      <c r="I44" s="16" t="s">
        <v>66</v>
      </c>
      <c r="J44" s="16" t="s">
        <v>67</v>
      </c>
      <c r="K44" s="16" t="s">
        <v>68</v>
      </c>
      <c r="L44" s="16" t="s">
        <v>69</v>
      </c>
      <c r="M44" s="16" t="s">
        <v>70</v>
      </c>
      <c r="N44" s="15" t="s">
        <v>60</v>
      </c>
      <c r="P44" s="17" t="s">
        <v>67</v>
      </c>
      <c r="Q44" s="17" t="s">
        <v>69</v>
      </c>
      <c r="R44" s="17" t="s">
        <v>70</v>
      </c>
      <c r="S44" s="29"/>
      <c r="T44" s="17" t="s">
        <v>68</v>
      </c>
      <c r="U44" s="17" t="s">
        <v>65</v>
      </c>
      <c r="V44" s="17" t="s">
        <v>66</v>
      </c>
      <c r="W44" s="15" t="s">
        <v>59</v>
      </c>
      <c r="Y44" s="29"/>
      <c r="Z44" s="29"/>
      <c r="AA44" s="29"/>
      <c r="AB44" s="29"/>
      <c r="AT44" s="17" t="s">
        <v>68</v>
      </c>
      <c r="AU44" s="17" t="s">
        <v>65</v>
      </c>
      <c r="AV44" s="17" t="s">
        <v>66</v>
      </c>
      <c r="AW44" s="17" t="s">
        <v>67</v>
      </c>
      <c r="AX44" s="17" t="s">
        <v>69</v>
      </c>
      <c r="AY44" s="17" t="s">
        <v>70</v>
      </c>
      <c r="AZ44" s="14" t="s">
        <v>60</v>
      </c>
      <c r="BA44" s="29"/>
      <c r="BB44" s="29"/>
      <c r="BC44" s="29"/>
      <c r="BD44" s="15" t="s">
        <v>67</v>
      </c>
      <c r="BE44" s="15" t="s">
        <v>68</v>
      </c>
      <c r="BF44" s="15" t="s">
        <v>69</v>
      </c>
      <c r="BG44" s="5"/>
      <c r="BH44" s="30" t="s">
        <v>54</v>
      </c>
      <c r="BI44" s="30">
        <v>41</v>
      </c>
      <c r="BK44" s="76">
        <f>BK43+7</f>
        <v>45457</v>
      </c>
      <c r="BM44" s="182"/>
    </row>
    <row r="45" spans="1:1006" x14ac:dyDescent="0.15">
      <c r="A45" s="29">
        <v>34</v>
      </c>
      <c r="B45" s="89">
        <f t="shared" si="8"/>
        <v>45460</v>
      </c>
      <c r="C45" s="41" t="s">
        <v>16</v>
      </c>
      <c r="D45" s="29"/>
      <c r="E45" s="15" t="s">
        <v>70</v>
      </c>
      <c r="F45" s="15" t="s">
        <v>65</v>
      </c>
      <c r="G45" s="15" t="s">
        <v>66</v>
      </c>
      <c r="H45" s="16" t="s">
        <v>67</v>
      </c>
      <c r="I45" s="16" t="s">
        <v>68</v>
      </c>
      <c r="J45" s="16" t="s">
        <v>69</v>
      </c>
      <c r="K45" s="16" t="s">
        <v>70</v>
      </c>
      <c r="L45" s="16" t="s">
        <v>65</v>
      </c>
      <c r="M45" s="16" t="s">
        <v>66</v>
      </c>
      <c r="N45" s="15" t="s">
        <v>58</v>
      </c>
      <c r="P45" s="17" t="s">
        <v>69</v>
      </c>
      <c r="Q45" s="17" t="s">
        <v>65</v>
      </c>
      <c r="R45" s="17" t="s">
        <v>66</v>
      </c>
      <c r="S45" s="29"/>
      <c r="T45" s="17" t="s">
        <v>70</v>
      </c>
      <c r="U45" s="17" t="s">
        <v>67</v>
      </c>
      <c r="V45" s="17" t="s">
        <v>68</v>
      </c>
      <c r="W45" s="54" t="s">
        <v>60</v>
      </c>
      <c r="Y45" s="29"/>
      <c r="Z45" s="29"/>
      <c r="AA45" s="29"/>
      <c r="AB45" s="29"/>
      <c r="AT45" s="17" t="s">
        <v>70</v>
      </c>
      <c r="AU45" s="17" t="s">
        <v>67</v>
      </c>
      <c r="AV45" s="17" t="s">
        <v>68</v>
      </c>
      <c r="AW45" s="17" t="s">
        <v>69</v>
      </c>
      <c r="AX45" s="17" t="s">
        <v>65</v>
      </c>
      <c r="AY45" s="17" t="s">
        <v>66</v>
      </c>
      <c r="AZ45" s="53" t="s">
        <v>58</v>
      </c>
      <c r="BA45" s="84"/>
      <c r="BB45" s="84"/>
      <c r="BC45" s="84"/>
      <c r="BD45" s="15" t="s">
        <v>69</v>
      </c>
      <c r="BE45" s="15" t="s">
        <v>70</v>
      </c>
      <c r="BF45" s="15" t="s">
        <v>65</v>
      </c>
      <c r="BG45" s="27"/>
      <c r="BH45" s="30" t="s">
        <v>54</v>
      </c>
      <c r="BI45" s="30">
        <v>42</v>
      </c>
      <c r="BK45" s="76">
        <f>BK42+21</f>
        <v>45464</v>
      </c>
      <c r="BM45" s="182"/>
    </row>
    <row r="46" spans="1:1006" x14ac:dyDescent="0.15">
      <c r="A46" s="29">
        <v>35</v>
      </c>
      <c r="B46" s="89">
        <f t="shared" si="8"/>
        <v>45467</v>
      </c>
      <c r="C46" s="41" t="s">
        <v>16</v>
      </c>
      <c r="D46" s="29"/>
      <c r="E46" s="15" t="s">
        <v>66</v>
      </c>
      <c r="F46" s="15" t="s">
        <v>67</v>
      </c>
      <c r="G46" s="15" t="s">
        <v>68</v>
      </c>
      <c r="H46" s="16" t="s">
        <v>69</v>
      </c>
      <c r="I46" s="16" t="s">
        <v>70</v>
      </c>
      <c r="J46" s="16" t="s">
        <v>65</v>
      </c>
      <c r="K46" s="16" t="s">
        <v>66</v>
      </c>
      <c r="L46" s="16" t="s">
        <v>67</v>
      </c>
      <c r="M46" s="16" t="s">
        <v>68</v>
      </c>
      <c r="N46" s="15" t="s">
        <v>59</v>
      </c>
      <c r="P46" s="17" t="s">
        <v>66</v>
      </c>
      <c r="Q46" s="17" t="s">
        <v>68</v>
      </c>
      <c r="R46" s="17" t="s">
        <v>67</v>
      </c>
      <c r="S46" s="29"/>
      <c r="T46" s="17" t="s">
        <v>65</v>
      </c>
      <c r="U46" s="17" t="s">
        <v>70</v>
      </c>
      <c r="V46" s="17" t="s">
        <v>69</v>
      </c>
      <c r="W46" s="15" t="s">
        <v>58</v>
      </c>
      <c r="Y46" s="29"/>
      <c r="Z46" s="29"/>
      <c r="AA46" s="29"/>
      <c r="AB46" s="29"/>
      <c r="AT46" s="17" t="s">
        <v>65</v>
      </c>
      <c r="AU46" s="17" t="s">
        <v>70</v>
      </c>
      <c r="AV46" s="17" t="s">
        <v>69</v>
      </c>
      <c r="AW46" s="17" t="s">
        <v>66</v>
      </c>
      <c r="AX46" s="17" t="s">
        <v>68</v>
      </c>
      <c r="AY46" s="17" t="s">
        <v>67</v>
      </c>
      <c r="AZ46" s="14" t="s">
        <v>59</v>
      </c>
      <c r="BA46" s="34"/>
      <c r="BB46" s="34"/>
      <c r="BC46" s="34"/>
      <c r="BD46" s="80" t="s">
        <v>66</v>
      </c>
      <c r="BE46" s="80" t="s">
        <v>65</v>
      </c>
      <c r="BF46" s="80" t="s">
        <v>68</v>
      </c>
      <c r="BG46" s="5"/>
      <c r="BH46" s="30" t="s">
        <v>54</v>
      </c>
      <c r="BI46" s="30">
        <v>43</v>
      </c>
      <c r="BK46" s="76">
        <f>BK45+7</f>
        <v>45471</v>
      </c>
      <c r="BM46" s="182"/>
    </row>
    <row r="47" spans="1:1006" ht="14" thickBot="1" x14ac:dyDescent="0.2">
      <c r="A47" s="29">
        <v>36</v>
      </c>
      <c r="B47" s="89">
        <f t="shared" si="8"/>
        <v>45474</v>
      </c>
      <c r="C47" s="58" t="s">
        <v>16</v>
      </c>
      <c r="D47" s="29"/>
      <c r="E47" s="15" t="s">
        <v>67</v>
      </c>
      <c r="F47" s="15" t="s">
        <v>70</v>
      </c>
      <c r="G47" s="15" t="s">
        <v>69</v>
      </c>
      <c r="H47" s="16" t="s">
        <v>66</v>
      </c>
      <c r="I47" s="16" t="s">
        <v>65</v>
      </c>
      <c r="J47" s="16" t="s">
        <v>68</v>
      </c>
      <c r="K47" s="16" t="s">
        <v>67</v>
      </c>
      <c r="L47" s="16" t="s">
        <v>70</v>
      </c>
      <c r="M47" s="16" t="s">
        <v>69</v>
      </c>
      <c r="N47" s="15" t="s">
        <v>60</v>
      </c>
      <c r="P47" s="17" t="s">
        <v>68</v>
      </c>
      <c r="Q47" s="17" t="s">
        <v>70</v>
      </c>
      <c r="R47" s="17" t="s">
        <v>69</v>
      </c>
      <c r="S47" s="29"/>
      <c r="T47" s="17" t="s">
        <v>67</v>
      </c>
      <c r="U47" s="17" t="s">
        <v>66</v>
      </c>
      <c r="V47" s="17" t="s">
        <v>65</v>
      </c>
      <c r="W47" s="15" t="s">
        <v>59</v>
      </c>
      <c r="Y47" s="29"/>
      <c r="Z47" s="29"/>
      <c r="AA47" s="29"/>
      <c r="AB47" s="29"/>
      <c r="AT47" s="17" t="s">
        <v>67</v>
      </c>
      <c r="AU47" s="17" t="s">
        <v>66</v>
      </c>
      <c r="AV47" s="17" t="s">
        <v>65</v>
      </c>
      <c r="AW47" s="17" t="s">
        <v>68</v>
      </c>
      <c r="AX47" s="17" t="s">
        <v>70</v>
      </c>
      <c r="AY47" s="17" t="s">
        <v>69</v>
      </c>
      <c r="AZ47" s="83" t="s">
        <v>60</v>
      </c>
      <c r="BA47" s="82" t="s">
        <v>50</v>
      </c>
      <c r="BB47" s="82"/>
      <c r="BC47" s="82"/>
      <c r="BD47" s="15" t="s">
        <v>68</v>
      </c>
      <c r="BE47" s="15" t="s">
        <v>67</v>
      </c>
      <c r="BF47" s="15" t="s">
        <v>70</v>
      </c>
      <c r="BG47" s="82"/>
      <c r="BH47" s="30" t="s">
        <v>54</v>
      </c>
      <c r="BI47" s="30">
        <v>44</v>
      </c>
      <c r="BK47" s="77">
        <f t="shared" ref="BK47" si="11">BK46+7</f>
        <v>45478</v>
      </c>
      <c r="BM47" s="182"/>
    </row>
    <row r="48" spans="1:1006" x14ac:dyDescent="0.2">
      <c r="BM48" s="78"/>
    </row>
    <row r="50" spans="52:60" x14ac:dyDescent="0.2">
      <c r="AZ50" s="30">
        <f>3/5*36</f>
        <v>21.599999999999998</v>
      </c>
      <c r="BH50" s="30">
        <f>COUNTIF(BH1:BH47,"S")</f>
        <v>22</v>
      </c>
    </row>
  </sheetData>
  <mergeCells count="52">
    <mergeCell ref="C1:N1"/>
    <mergeCell ref="P1:W1"/>
    <mergeCell ref="Y1:AB1"/>
    <mergeCell ref="AT1:BG1"/>
    <mergeCell ref="A2:A3"/>
    <mergeCell ref="C2:D2"/>
    <mergeCell ref="E2:G2"/>
    <mergeCell ref="H2:J2"/>
    <mergeCell ref="K2:M2"/>
    <mergeCell ref="P2:R2"/>
    <mergeCell ref="BD2:BF2"/>
    <mergeCell ref="E3:G3"/>
    <mergeCell ref="H3:J3"/>
    <mergeCell ref="K3:M3"/>
    <mergeCell ref="P3:R3"/>
    <mergeCell ref="T3:V3"/>
    <mergeCell ref="T2:V2"/>
    <mergeCell ref="Y2:AA2"/>
    <mergeCell ref="AD2:AK2"/>
    <mergeCell ref="AL2:AS2"/>
    <mergeCell ref="AT2:AY2"/>
    <mergeCell ref="BA2:BC2"/>
    <mergeCell ref="C14:N14"/>
    <mergeCell ref="AW3:AY3"/>
    <mergeCell ref="BA3:BC3"/>
    <mergeCell ref="BD3:BF3"/>
    <mergeCell ref="E4:J4"/>
    <mergeCell ref="Y4:AB4"/>
    <mergeCell ref="Y5:AB5"/>
    <mergeCell ref="Y6:AB6"/>
    <mergeCell ref="C10:D10"/>
    <mergeCell ref="Y10:AB10"/>
    <mergeCell ref="Y13:AB13"/>
    <mergeCell ref="Y3:AB3"/>
    <mergeCell ref="AD3:AK3"/>
    <mergeCell ref="AL3:AS3"/>
    <mergeCell ref="AT3:AV3"/>
    <mergeCell ref="Y15:AB15"/>
    <mergeCell ref="Y16:AB16"/>
    <mergeCell ref="C18:D18"/>
    <mergeCell ref="Y18:AB18"/>
    <mergeCell ref="E22:J22"/>
    <mergeCell ref="Y22:AB22"/>
    <mergeCell ref="Y33:AB33"/>
    <mergeCell ref="Y35:AB35"/>
    <mergeCell ref="AA36:AB36"/>
    <mergeCell ref="BM35:BM47"/>
    <mergeCell ref="C25:D25"/>
    <mergeCell ref="Y25:AB25"/>
    <mergeCell ref="Y28:AB28"/>
    <mergeCell ref="E31:N31"/>
    <mergeCell ref="Y31:AB31"/>
  </mergeCells>
  <printOptions horizontalCentered="1" verticalCentered="1"/>
  <pageMargins left="0.25" right="0.25" top="0.75" bottom="0.75" header="0.3" footer="0.3"/>
  <pageSetup paperSize="9" scale="79" fitToWidth="2" fitToHeight="2" orientation="landscape" horizontalDpi="0" verticalDpi="0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</vt:lpstr>
      <vt:lpstr>Planning pronote</vt:lpstr>
      <vt:lpstr>Planning!Zone_d_impression</vt:lpstr>
      <vt:lpstr>'Planning pronote'!Zone_d_impression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VILLACAMPA</dc:creator>
  <cp:lastModifiedBy>Mikael Falconnet</cp:lastModifiedBy>
  <cp:revision>12</cp:revision>
  <cp:lastPrinted>2024-10-03T12:48:23Z</cp:lastPrinted>
  <dcterms:created xsi:type="dcterms:W3CDTF">2020-09-09T12:55:11Z</dcterms:created>
  <dcterms:modified xsi:type="dcterms:W3CDTF">2025-09-01T10:06:12Z</dcterms:modified>
</cp:coreProperties>
</file>