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incentboyer/PT 2025 partage/0 - Administratif et plannings/"/>
    </mc:Choice>
  </mc:AlternateContent>
  <xr:revisionPtr revIDLastSave="0" documentId="13_ncr:1_{96B70ADC-B93B-9D42-B310-843BCA089510}" xr6:coauthVersionLast="47" xr6:coauthVersionMax="47" xr10:uidLastSave="{00000000-0000-0000-0000-000000000000}"/>
  <bookViews>
    <workbookView xWindow="980" yWindow="500" windowWidth="34860" windowHeight="21900" xr2:uid="{00000000-000D-0000-FFFF-FFFF00000000}"/>
  </bookViews>
  <sheets>
    <sheet name="Planning" sheetId="24" r:id="rId1"/>
    <sheet name="Planning pronote" sheetId="22" state="hidden" r:id="rId2"/>
    <sheet name="Trinômes" sheetId="11" r:id="rId3"/>
    <sheet name="Colloscope" sheetId="4" r:id="rId4"/>
  </sheets>
  <definedNames>
    <definedName name="_xlnm._FilterDatabase" localSheetId="0" hidden="1">Planning!$BO$1:$BQ$47</definedName>
    <definedName name="_xlnm.Print_Area" localSheetId="3">Colloscope!$A$1:$AG$37</definedName>
    <definedName name="_xlnm.Print_Area" localSheetId="0">Planning!$A$1:$BU$36</definedName>
    <definedName name="_xlnm.Print_Area" localSheetId="1">'Planning pronote'!$A$1:$BM$48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" i="24" l="1"/>
  <c r="O54" i="24"/>
  <c r="O53" i="24"/>
  <c r="O52" i="24"/>
  <c r="O51" i="24"/>
  <c r="O50" i="24"/>
  <c r="O49" i="24"/>
  <c r="D48" i="24"/>
  <c r="B41" i="24"/>
  <c r="B42" i="24" s="1"/>
  <c r="BQ40" i="24"/>
  <c r="AE40" i="24"/>
  <c r="B30" i="24"/>
  <c r="B31" i="24" s="1"/>
  <c r="B32" i="24" s="1"/>
  <c r="BQ29" i="24"/>
  <c r="B5" i="24"/>
  <c r="BQ5" i="24" s="1"/>
  <c r="B6" i="24"/>
  <c r="B7" i="24" s="1"/>
  <c r="BQ4" i="24"/>
  <c r="AE5" i="24"/>
  <c r="AE6" i="24" s="1"/>
  <c r="AE7" i="24" s="1"/>
  <c r="BH50" i="22"/>
  <c r="AZ50" i="22"/>
  <c r="B5" i="22"/>
  <c r="BK5" i="22" s="1"/>
  <c r="BK4" i="22"/>
  <c r="B43" i="24" l="1"/>
  <c r="BQ42" i="24"/>
  <c r="AE42" i="24"/>
  <c r="BQ30" i="24"/>
  <c r="BQ41" i="24"/>
  <c r="AE41" i="24"/>
  <c r="AE10" i="24"/>
  <c r="AE13" i="24" s="1"/>
  <c r="AE14" i="24" s="1"/>
  <c r="AE15" i="24" s="1"/>
  <c r="AE16" i="24" s="1"/>
  <c r="AE17" i="24" s="1"/>
  <c r="AE18" i="24" s="1"/>
  <c r="AE19" i="24" s="1"/>
  <c r="AE22" i="24" s="1"/>
  <c r="AE23" i="24" s="1"/>
  <c r="AE24" i="24" s="1"/>
  <c r="AE25" i="24" s="1"/>
  <c r="AE26" i="24" s="1"/>
  <c r="AE29" i="24" s="1"/>
  <c r="AE30" i="24" s="1"/>
  <c r="AE31" i="24" s="1"/>
  <c r="AE32" i="24" s="1"/>
  <c r="AE33" i="24" s="1"/>
  <c r="AE34" i="24" s="1"/>
  <c r="AE8" i="24"/>
  <c r="AE9" i="24" s="1"/>
  <c r="B44" i="24"/>
  <c r="AE43" i="24"/>
  <c r="BQ43" i="24"/>
  <c r="B33" i="24"/>
  <c r="BQ32" i="24"/>
  <c r="BQ7" i="24"/>
  <c r="B10" i="24"/>
  <c r="B8" i="24"/>
  <c r="B6" i="22"/>
  <c r="BQ31" i="24"/>
  <c r="BQ6" i="24"/>
  <c r="B9" i="24" l="1"/>
  <c r="BQ9" i="24" s="1"/>
  <c r="BQ8" i="24"/>
  <c r="B34" i="24"/>
  <c r="BQ34" i="24" s="1"/>
  <c r="BQ33" i="24"/>
  <c r="B13" i="24"/>
  <c r="BQ10" i="24"/>
  <c r="B7" i="22"/>
  <c r="BK6" i="22"/>
  <c r="B45" i="24"/>
  <c r="BQ44" i="24"/>
  <c r="AE44" i="24"/>
  <c r="AE45" i="24" l="1"/>
  <c r="B46" i="24"/>
  <c r="BQ45" i="24"/>
  <c r="BQ13" i="24"/>
  <c r="B14" i="24"/>
  <c r="BK7" i="22"/>
  <c r="B10" i="22"/>
  <c r="B8" i="22"/>
  <c r="BK8" i="22" l="1"/>
  <c r="B9" i="22"/>
  <c r="BK9" i="22" s="1"/>
  <c r="B13" i="22"/>
  <c r="BK10" i="22"/>
  <c r="AE46" i="24"/>
  <c r="B47" i="24"/>
  <c r="BQ46" i="24"/>
  <c r="B15" i="24"/>
  <c r="BQ14" i="24"/>
  <c r="BQ47" i="24" l="1"/>
  <c r="AE47" i="24"/>
  <c r="B16" i="24"/>
  <c r="BQ15" i="24"/>
  <c r="BK13" i="22"/>
  <c r="B14" i="22"/>
  <c r="BQ16" i="24" l="1"/>
  <c r="B17" i="24"/>
  <c r="B15" i="22"/>
  <c r="BK14" i="22"/>
  <c r="B16" i="22" l="1"/>
  <c r="BK15" i="22"/>
  <c r="B18" i="24"/>
  <c r="BQ17" i="24"/>
  <c r="B19" i="24" l="1"/>
  <c r="BQ18" i="24"/>
  <c r="BK16" i="22"/>
  <c r="B17" i="22"/>
  <c r="B22" i="24" l="1"/>
  <c r="BQ19" i="24"/>
  <c r="BK17" i="22"/>
  <c r="B18" i="22"/>
  <c r="B19" i="22" l="1"/>
  <c r="BK18" i="22"/>
  <c r="B23" i="24"/>
  <c r="BQ22" i="24"/>
  <c r="B24" i="24" l="1"/>
  <c r="BQ23" i="24"/>
  <c r="B22" i="22"/>
  <c r="BK19" i="22"/>
  <c r="B23" i="22" l="1"/>
  <c r="BK22" i="22"/>
  <c r="B25" i="24"/>
  <c r="BQ24" i="24"/>
  <c r="BK23" i="22" l="1"/>
  <c r="B24" i="22"/>
  <c r="B26" i="24"/>
  <c r="BQ26" i="24" s="1"/>
  <c r="BQ25" i="24"/>
  <c r="B25" i="22" l="1"/>
  <c r="BK24" i="22"/>
  <c r="B26" i="22" l="1"/>
  <c r="BK25" i="22"/>
  <c r="B27" i="22" l="1"/>
  <c r="BK26" i="22"/>
  <c r="BK27" i="22" l="1"/>
  <c r="B28" i="22"/>
  <c r="B31" i="22" l="1"/>
  <c r="BK28" i="22"/>
  <c r="B32" i="22" l="1"/>
  <c r="BK31" i="22"/>
  <c r="B33" i="22" l="1"/>
  <c r="BK32" i="22"/>
  <c r="BK33" i="22" l="1"/>
  <c r="B34" i="22"/>
  <c r="B35" i="22" l="1"/>
  <c r="BK34" i="22"/>
  <c r="B36" i="22" l="1"/>
  <c r="BK35" i="22"/>
  <c r="B39" i="22" l="1"/>
  <c r="B40" i="22" s="1"/>
  <c r="B41" i="22" s="1"/>
  <c r="B42" i="22" s="1"/>
  <c r="B43" i="22" s="1"/>
  <c r="B44" i="22" s="1"/>
  <c r="B45" i="22" s="1"/>
  <c r="B46" i="22" s="1"/>
  <c r="B47" i="22" s="1"/>
  <c r="BK36" i="22"/>
  <c r="BK39" i="22" s="1"/>
  <c r="BK40" i="22" s="1"/>
  <c r="BK41" i="22" s="1"/>
  <c r="BK42" i="22" s="1"/>
  <c r="BK45" i="22" l="1"/>
  <c r="BK46" i="22" s="1"/>
  <c r="BK47" i="22" s="1"/>
  <c r="BK43" i="22"/>
  <c r="BK44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Microsoft Office</author>
  </authors>
  <commentList>
    <comment ref="BT4" authorId="0" shapeId="0" xr:uid="{CC32C2EB-548F-8640-8C3C-6E33095E64F3}">
      <text>
        <r>
          <rPr>
            <b/>
            <sz val="10"/>
            <color rgb="FF000000"/>
            <rFont val="Tahoma"/>
            <family val="2"/>
          </rPr>
          <t xml:space="preserve">Supports:
</t>
        </r>
        <r>
          <rPr>
            <b/>
            <sz val="10"/>
            <color rgb="FF000000"/>
            <rFont val="Tahoma"/>
            <family val="2"/>
          </rPr>
          <t>BGR*,</t>
        </r>
        <r>
          <rPr>
            <b/>
            <sz val="10"/>
            <color rgb="FF000000"/>
            <rFont val="Arial"/>
            <family val="2"/>
          </rPr>
          <t>Slider*,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b/>
            <sz val="10"/>
            <color rgb="FF000000"/>
            <rFont val="Arial"/>
            <family val="2"/>
          </rPr>
          <t>CPM*</t>
        </r>
        <r>
          <rPr>
            <sz val="10"/>
            <color rgb="FF000000"/>
            <rFont val="Arial"/>
            <family val="2"/>
          </rPr>
          <t>,</t>
        </r>
        <r>
          <rPr>
            <b/>
            <sz val="10"/>
            <color rgb="FF000000"/>
            <rFont val="Arial"/>
            <family val="2"/>
          </rPr>
          <t>Stabilisateur de bateau*</t>
        </r>
        <r>
          <rPr>
            <sz val="10"/>
            <color rgb="FF000000"/>
            <rFont val="Arial"/>
            <family val="2"/>
          </rPr>
          <t>,</t>
        </r>
        <r>
          <rPr>
            <b/>
            <sz val="10"/>
            <color rgb="FF000000"/>
            <rFont val="Arial"/>
            <family val="2"/>
          </rPr>
          <t>Yoke*,Comax*,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Park Lab**</t>
        </r>
        <r>
          <rPr>
            <sz val="10"/>
            <color rgb="FF000000"/>
            <rFont val="Arial"/>
            <family val="2"/>
          </rPr>
          <t>,</t>
        </r>
        <r>
          <rPr>
            <b/>
            <sz val="10"/>
            <color rgb="FF000000"/>
            <rFont val="Tahoma"/>
            <family val="2"/>
          </rPr>
          <t xml:space="preserve">Barrière**, Maxpid**, Egreneur**, robots SET**,HexoV**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Objectifs:
</t>
        </r>
        <r>
          <rPr>
            <b/>
            <sz val="10"/>
            <color rgb="FF000000"/>
            <rFont val="Tahoma"/>
            <family val="2"/>
          </rPr>
          <t xml:space="preserve">- CP/CI
</t>
        </r>
        <r>
          <rPr>
            <b/>
            <sz val="10"/>
            <color rgb="FF000000"/>
            <rFont val="Tahoma"/>
            <family val="2"/>
          </rPr>
          <t xml:space="preserve">- techno CI
</t>
        </r>
        <r>
          <rPr>
            <b/>
            <sz val="10"/>
            <color rgb="FF000000"/>
            <rFont val="Tahoma"/>
            <family val="2"/>
          </rPr>
          <t xml:space="preserve">- hypothèses+schéma cinématique+h et conséquences
</t>
        </r>
        <r>
          <rPr>
            <b/>
            <sz val="10"/>
            <color rgb="FF000000"/>
            <rFont val="Tahoma"/>
            <family val="2"/>
          </rPr>
          <t>- rapport de transmission+résolution mesure + m</t>
        </r>
        <r>
          <rPr>
            <b/>
            <sz val="10"/>
            <color rgb="FF000000"/>
            <rFont val="Arial"/>
            <family val="2"/>
          </rPr>
          <t>odèle SCLI en BO à compléter (Jeq donné) + simulation + comparaison essai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- loi E/S + tracé Python** + comparaison essai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BT6" authorId="0" shapeId="0" xr:uid="{145CCB7F-2C27-F743-8AA7-22F7F2DD4228}">
      <text>
        <r>
          <rPr>
            <b/>
            <sz val="10"/>
            <color rgb="FF000000"/>
            <rFont val="Tahoma"/>
            <family val="34"/>
          </rPr>
          <t>Supports: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Gravitec*
</t>
        </r>
        <r>
          <rPr>
            <b/>
            <sz val="10"/>
            <color rgb="FF000000"/>
            <rFont val="Tahoma"/>
            <family val="34"/>
          </rPr>
          <t xml:space="preserve">SImulateur de vol**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Objectifs: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CP/CI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techno CI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hypothèses+schéma cinématique+h et conséquences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rapport de transmission+résolution mesure + modèle SCLI en BO à compléter (Jeq donné) + simulation + comparaison essai fourni*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loi E/S + tracé Python + comparaison essai fourni**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BT7" authorId="0" shapeId="0" xr:uid="{BE2978AB-BE1B-324C-BD75-1D12526CD387}">
      <text>
        <r>
          <rPr>
            <b/>
            <sz val="10"/>
            <color rgb="FF000000"/>
            <rFont val="Tahoma"/>
            <family val="2"/>
          </rPr>
          <t xml:space="preserve">Supports:
</t>
        </r>
        <r>
          <rPr>
            <b/>
            <sz val="10"/>
            <color rgb="FF000000"/>
            <rFont val="Tahoma"/>
            <family val="2"/>
          </rPr>
          <t xml:space="preserve">Gravitec, Equilibreuse,Machine traction, Egreneur,
</t>
        </r>
        <r>
          <rPr>
            <b/>
            <sz val="10"/>
            <color rgb="FF000000"/>
            <rFont val="Tahoma"/>
            <family val="2"/>
          </rPr>
          <t xml:space="preserve">Tour avec flexion pièce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Objectifs:
</t>
        </r>
        <r>
          <rPr>
            <b/>
            <sz val="10"/>
            <color rgb="FF000000"/>
            <rFont val="Tahoma"/>
            <family val="2"/>
          </rPr>
          <t xml:space="preserve">- Elaborer un modèle rdm + hypothèses
</t>
        </r>
        <r>
          <rPr>
            <b/>
            <sz val="10"/>
            <color rgb="FF000000"/>
            <rFont val="Tahoma"/>
            <family val="2"/>
          </rPr>
          <t xml:space="preserve">- Dimensionnement
</t>
        </r>
        <r>
          <rPr>
            <b/>
            <sz val="10"/>
            <color rgb="FF000000"/>
            <rFont val="Tahoma"/>
            <family val="2"/>
          </rPr>
          <t xml:space="preserve">- Déterminer la flèche + contrainte max
</t>
        </r>
        <r>
          <rPr>
            <b/>
            <sz val="10"/>
            <color rgb="FF000000"/>
            <rFont val="Tahoma"/>
            <family val="2"/>
          </rPr>
          <t xml:space="preserve">- Validation par élts finis
</t>
        </r>
        <r>
          <rPr>
            <b/>
            <sz val="10"/>
            <color rgb="FF000000"/>
            <rFont val="Tahoma"/>
            <family val="2"/>
          </rPr>
          <t>- Aschby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BU13" authorId="0" shapeId="0" xr:uid="{2877DB66-9E67-2A4D-B3F5-9E9E24A4094E}">
      <text>
        <r>
          <rPr>
            <b/>
            <sz val="10"/>
            <color rgb="FF000000"/>
            <rFont val="Tahoma"/>
            <family val="34"/>
          </rPr>
          <t>Supports: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Capteur d'effort en S de la mchine de traction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Objectifs: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Elaborer un modèle rdm + hypothèses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Dimensionnement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Déterminer la flèche + contrainte max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Validation par élts finis et/ou pyBar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- Aschby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<sst xmlns="http://schemas.openxmlformats.org/spreadsheetml/2006/main" count="2447" uniqueCount="209">
  <si>
    <t>TIPE</t>
  </si>
  <si>
    <t>LUNDI</t>
  </si>
  <si>
    <t>MARDI</t>
  </si>
  <si>
    <t>JEUDI</t>
  </si>
  <si>
    <t>VENDREDI</t>
  </si>
  <si>
    <t>SAMEDI</t>
  </si>
  <si>
    <t>TD Phy</t>
  </si>
  <si>
    <t>TP SII</t>
  </si>
  <si>
    <t>14h-16h</t>
  </si>
  <si>
    <t>16h-18h</t>
  </si>
  <si>
    <t>16h-18h30</t>
  </si>
  <si>
    <t>8h-10h</t>
  </si>
  <si>
    <t>10h-12h</t>
  </si>
  <si>
    <t>10h-12h30</t>
  </si>
  <si>
    <t>8h-12h</t>
  </si>
  <si>
    <t>Physique</t>
  </si>
  <si>
    <t>cours</t>
  </si>
  <si>
    <t>TOUSSAINT</t>
  </si>
  <si>
    <t>NOEL</t>
  </si>
  <si>
    <t>FEVRIER</t>
  </si>
  <si>
    <t>Matière</t>
  </si>
  <si>
    <t>Enseignant</t>
  </si>
  <si>
    <t>Jour</t>
  </si>
  <si>
    <t>Heure</t>
  </si>
  <si>
    <t>Salle</t>
  </si>
  <si>
    <t>mer</t>
  </si>
  <si>
    <t>jeu</t>
  </si>
  <si>
    <t>M. Falconnet</t>
  </si>
  <si>
    <t>mar</t>
  </si>
  <si>
    <t>lun</t>
  </si>
  <si>
    <t>ven</t>
  </si>
  <si>
    <t>M. Boyer</t>
  </si>
  <si>
    <t>M. Deluche</t>
  </si>
  <si>
    <t>M. Villacampa</t>
  </si>
  <si>
    <t>Toussaint</t>
  </si>
  <si>
    <t>Noël</t>
  </si>
  <si>
    <t>M. Magniez</t>
  </si>
  <si>
    <t>M. Siffert</t>
  </si>
  <si>
    <t>M. Tollis</t>
  </si>
  <si>
    <t>Mme Carlton</t>
  </si>
  <si>
    <t>Mme Mc Grath</t>
  </si>
  <si>
    <t>M. Fayolle</t>
  </si>
  <si>
    <t>M. Hehunstre</t>
  </si>
  <si>
    <t>M. Qadri</t>
  </si>
  <si>
    <t>M. Raimi</t>
  </si>
  <si>
    <t>M. Lisle</t>
  </si>
  <si>
    <t>13h30-15h30</t>
  </si>
  <si>
    <t>DS3 MATHS 4h</t>
  </si>
  <si>
    <t>DS4 MATHS 4h</t>
  </si>
  <si>
    <t>DS5 MATHS 4h</t>
  </si>
  <si>
    <t>DS7 MATHS 4h</t>
  </si>
  <si>
    <t>DS8 MATHS 4h</t>
  </si>
  <si>
    <t>SII/Info</t>
  </si>
  <si>
    <t>TD SII</t>
  </si>
  <si>
    <t>DS3 SII 3h (10h-13h)</t>
  </si>
  <si>
    <t>DS5 SII 3h (10h-13h)</t>
  </si>
  <si>
    <t>DS1 SII 2h (14h-16h)</t>
  </si>
  <si>
    <t>Info H023</t>
  </si>
  <si>
    <t>DS2 MATHS 3h</t>
  </si>
  <si>
    <t>DS6 MATHS 4h</t>
  </si>
  <si>
    <t xml:space="preserve">DS ANGLAIS </t>
  </si>
  <si>
    <t>DS9 MATHS 4h</t>
  </si>
  <si>
    <t xml:space="preserve">DS LETTRES </t>
  </si>
  <si>
    <t>A</t>
  </si>
  <si>
    <t>B</t>
  </si>
  <si>
    <t>C</t>
  </si>
  <si>
    <t>Février</t>
  </si>
  <si>
    <t>Colle Maths</t>
  </si>
  <si>
    <t>Mme. Deville</t>
  </si>
  <si>
    <t>15h00</t>
  </si>
  <si>
    <t>14h00</t>
  </si>
  <si>
    <t>13h00</t>
  </si>
  <si>
    <t>12h00</t>
  </si>
  <si>
    <t>Colle Phy</t>
  </si>
  <si>
    <t>Colle SI</t>
  </si>
  <si>
    <t>18h00</t>
  </si>
  <si>
    <t>Colle Anglais</t>
  </si>
  <si>
    <t>17h00</t>
  </si>
  <si>
    <t>16h00</t>
  </si>
  <si>
    <t>Mme Wilde</t>
  </si>
  <si>
    <t>Colle Lettres</t>
  </si>
  <si>
    <t>15h30</t>
  </si>
  <si>
    <t>16h30</t>
  </si>
  <si>
    <t>17h30</t>
  </si>
  <si>
    <t>14h- 16h</t>
  </si>
  <si>
    <t>TIPE SII</t>
  </si>
  <si>
    <t>MCOT</t>
  </si>
  <si>
    <t>DS6 SII 2h (14h-16h)</t>
  </si>
  <si>
    <t>DS7 SII 3h (10h-13h)</t>
  </si>
  <si>
    <t>DS9  SIC 6h (13h-19h)</t>
  </si>
  <si>
    <t>mod/exp</t>
  </si>
  <si>
    <t>lundi</t>
  </si>
  <si>
    <t>Férié</t>
  </si>
  <si>
    <t>DS1 ITC</t>
  </si>
  <si>
    <t>DS2 ITC</t>
  </si>
  <si>
    <t>DS3 ITC</t>
  </si>
  <si>
    <t>DS4 ITC</t>
  </si>
  <si>
    <t>17/02-21/02</t>
  </si>
  <si>
    <t>10/03-14/03</t>
  </si>
  <si>
    <t>17/03-21/03</t>
  </si>
  <si>
    <t>24/03-28/03</t>
  </si>
  <si>
    <t>31/03-04/04</t>
  </si>
  <si>
    <t>07/04-11/04</t>
  </si>
  <si>
    <t>14/04-18/04</t>
  </si>
  <si>
    <t>16/09-20/09</t>
  </si>
  <si>
    <t>23/09-27/09</t>
  </si>
  <si>
    <t>30/09-04/10</t>
  </si>
  <si>
    <t>07/10-11/10</t>
  </si>
  <si>
    <t>14/10-18/10</t>
  </si>
  <si>
    <t>04/11-08/11</t>
  </si>
  <si>
    <t>11/11-15/11</t>
  </si>
  <si>
    <t>18/11-22/11</t>
  </si>
  <si>
    <t>25/11-29/11</t>
  </si>
  <si>
    <t>02/12-06/12</t>
  </si>
  <si>
    <t>09/12-13/12</t>
  </si>
  <si>
    <t>16/12-20/12</t>
  </si>
  <si>
    <t>06/01-10/01</t>
  </si>
  <si>
    <t>13/01-17/01</t>
  </si>
  <si>
    <t>20/01-24/01</t>
  </si>
  <si>
    <t>03/02-07/02</t>
  </si>
  <si>
    <t>27/01-31/01</t>
  </si>
  <si>
    <t>10/02-14/02</t>
  </si>
  <si>
    <t>DS10 SIA 5h (14h-19h)</t>
  </si>
  <si>
    <t>Classe entière</t>
  </si>
  <si>
    <t>SII 10h-12h</t>
  </si>
  <si>
    <t>Info 12h-13h</t>
  </si>
  <si>
    <t>S</t>
  </si>
  <si>
    <t>V</t>
  </si>
  <si>
    <t>Semaines</t>
  </si>
  <si>
    <t>pronote</t>
  </si>
  <si>
    <t>T2</t>
  </si>
  <si>
    <t>T3</t>
  </si>
  <si>
    <t>T1</t>
  </si>
  <si>
    <t>T Phys</t>
  </si>
  <si>
    <t>DS</t>
  </si>
  <si>
    <t>samedi</t>
  </si>
  <si>
    <t>Semaines de cours</t>
  </si>
  <si>
    <t>S1</t>
  </si>
  <si>
    <t>S2</t>
  </si>
  <si>
    <t>S3</t>
  </si>
  <si>
    <t>S4</t>
  </si>
  <si>
    <t>S5</t>
  </si>
  <si>
    <t>S6</t>
  </si>
  <si>
    <t>Cours Phy</t>
  </si>
  <si>
    <t>Cours Phy 4h</t>
  </si>
  <si>
    <t>09/09-13/09</t>
  </si>
  <si>
    <t>M. Marthouret</t>
  </si>
  <si>
    <t>M. Mortell</t>
  </si>
  <si>
    <t>Mme Servant</t>
  </si>
  <si>
    <t>TP Phy</t>
  </si>
  <si>
    <t>F105A</t>
  </si>
  <si>
    <t>LPTSI</t>
  </si>
  <si>
    <t>M. Lassus-Minv.</t>
  </si>
  <si>
    <t>DS2 SII 2h</t>
  </si>
  <si>
    <t>AVRIL</t>
  </si>
  <si>
    <t>Rotation fictive</t>
  </si>
  <si>
    <t>Cours ITC</t>
  </si>
  <si>
    <t>Cours SII</t>
  </si>
  <si>
    <t>12h-13h</t>
  </si>
  <si>
    <t>TD Info</t>
  </si>
  <si>
    <t>TIPE SV</t>
  </si>
  <si>
    <t>9h-10h</t>
  </si>
  <si>
    <t>TIPE VB</t>
  </si>
  <si>
    <t>PRINTEMPS</t>
  </si>
  <si>
    <t>Semaines Pronote</t>
  </si>
  <si>
    <t>DS4 SIB Ve 13h-19h</t>
  </si>
  <si>
    <t>DS7 SIA Ve 13h-18h</t>
  </si>
  <si>
    <t>DS8 SIC Ve 13h-19h</t>
  </si>
  <si>
    <t>Encadré (8 étudiants)</t>
  </si>
  <si>
    <t>Autonomie (8 étudiants)</t>
  </si>
  <si>
    <t>Rdm</t>
  </si>
  <si>
    <t>Pas de TP</t>
  </si>
  <si>
    <t>Révisions 1ère année</t>
  </si>
  <si>
    <t>Evaluation TP</t>
  </si>
  <si>
    <t>Rdm/Ashby</t>
  </si>
  <si>
    <t>Elts finis vs Rdm pyBar</t>
  </si>
  <si>
    <t>Dynamique/NRJ</t>
  </si>
  <si>
    <t>Rdm/Elts finis/Aschby</t>
  </si>
  <si>
    <t>TEC/SLCI</t>
  </si>
  <si>
    <t>Asserv</t>
  </si>
  <si>
    <t>Dynamique/TEC/SCLI</t>
  </si>
  <si>
    <t>Dynamique/TEC/SLCI</t>
  </si>
  <si>
    <t xml:space="preserve">Elec </t>
  </si>
  <si>
    <t>Elec</t>
  </si>
  <si>
    <t>Concevoir</t>
  </si>
  <si>
    <t>Projet asserv</t>
  </si>
  <si>
    <t>Cours PTB</t>
  </si>
  <si>
    <t>TP PTB</t>
  </si>
  <si>
    <t>Réaliser</t>
  </si>
  <si>
    <t>Projet Réaliser</t>
  </si>
  <si>
    <t>Projet Contrôler</t>
  </si>
  <si>
    <t>Corrigé DS1</t>
  </si>
  <si>
    <t>TIPE S3 S4 S5</t>
  </si>
  <si>
    <t>10h00</t>
  </si>
  <si>
    <t>11h00</t>
  </si>
  <si>
    <t>Phy</t>
  </si>
  <si>
    <t>jeudi</t>
  </si>
  <si>
    <t>DS LV1</t>
  </si>
  <si>
    <t>DS LETTRES</t>
  </si>
  <si>
    <t>DS7 MATHS 3h</t>
  </si>
  <si>
    <t>Cours</t>
  </si>
  <si>
    <t xml:space="preserve">Cours </t>
  </si>
  <si>
    <t xml:space="preserve">Révision thermo </t>
  </si>
  <si>
    <t xml:space="preserve">Révision induction </t>
  </si>
  <si>
    <t>Revision (E,pH)</t>
  </si>
  <si>
    <t>Revision</t>
  </si>
  <si>
    <t xml:space="preserve">Revision </t>
  </si>
  <si>
    <t>DS9 MATHS 3h</t>
  </si>
  <si>
    <t>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</si>
</sst>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C]dd\-mmm"/>
    <numFmt numFmtId="165" formatCode="[$-40C]General"/>
    <numFmt numFmtId="166" formatCode="#,##0.00&quot; &quot;[$€-40C];[Red]&quot;-&quot;#,##0.00&quot; &quot;[$€-40C]"/>
    <numFmt numFmtId="167" formatCode="[$-40C]d\-mmm;@"/>
  </numFmts>
  <fonts count="25">
    <font>
      <sz val="12"/>
      <color theme="1"/>
      <name val="Arial"/>
      <family val="2"/>
    </font>
    <font>
      <sz val="12"/>
      <color rgb="FF000000"/>
      <name val="Calibri"/>
      <family val="2"/>
    </font>
    <font>
      <u/>
      <sz val="12"/>
      <color rgb="FF0563C1"/>
      <name val="Calibri"/>
      <family val="2"/>
    </font>
    <font>
      <u/>
      <sz val="10"/>
      <color rgb="FF0000FF"/>
      <name val="Arial"/>
      <family val="2"/>
    </font>
    <font>
      <b/>
      <i/>
      <sz val="16"/>
      <color theme="1"/>
      <name val="Arial"/>
      <family val="2"/>
    </font>
    <font>
      <b/>
      <i/>
      <u/>
      <sz val="12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Times Roman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7030A0"/>
      <name val="Arial"/>
      <family val="2"/>
    </font>
    <font>
      <sz val="10"/>
      <color rgb="FFFFFFFF"/>
      <name val="Arial"/>
      <family val="2"/>
    </font>
    <font>
      <sz val="10"/>
      <color theme="0"/>
      <name val="Arial"/>
      <family val="2"/>
    </font>
    <font>
      <sz val="10"/>
      <name val="Times Roman"/>
    </font>
    <font>
      <sz val="11"/>
      <color theme="1"/>
      <name val="Arial"/>
      <family val="2"/>
    </font>
    <font>
      <sz val="11"/>
      <color rgb="FF000000"/>
      <name val="Arial1"/>
    </font>
    <font>
      <sz val="11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Tahoma"/>
      <family val="2"/>
    </font>
    <font>
      <b/>
      <sz val="10"/>
      <color rgb="FF000000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34"/>
    </font>
    <font>
      <sz val="10"/>
      <color rgb="FF000000"/>
      <name val="Tahoma"/>
      <family val="34"/>
    </font>
  </fonts>
  <fills count="26">
    <fill>
      <patternFill patternType="none"/>
    </fill>
    <fill>
      <patternFill patternType="gray125"/>
    </fill>
    <fill>
      <patternFill patternType="solid">
        <fgColor rgb="FF70AD47"/>
        <bgColor rgb="FF70AD47"/>
      </patternFill>
    </fill>
    <fill>
      <patternFill patternType="solid">
        <fgColor rgb="FF5B9BD5"/>
        <bgColor rgb="FF5B9BD5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002060"/>
        <bgColor rgb="FF002060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rgb="FF70AD47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rgb="FFFFC000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rgb="FF5B9BD5"/>
      </patternFill>
    </fill>
    <fill>
      <patternFill patternType="solid">
        <fgColor theme="0" tint="-0.14999847407452621"/>
        <bgColor rgb="FFFFC000"/>
      </patternFill>
    </fill>
    <fill>
      <patternFill patternType="solid">
        <fgColor rgb="FF5B9B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5B9BD5"/>
        <bgColor rgb="FF000000"/>
      </patternFill>
    </fill>
    <fill>
      <patternFill patternType="solid">
        <fgColor rgb="FF5B9BD5"/>
        <bgColor rgb="FFFF0000"/>
      </patternFill>
    </fill>
    <fill>
      <patternFill patternType="solid">
        <fgColor rgb="FFFF0000"/>
        <bgColor rgb="FF000000"/>
      </patternFill>
    </fill>
  </fills>
  <borders count="7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rgb="FF000000"/>
      </top>
      <bottom style="thin">
        <color rgb="FF000000"/>
      </bottom>
      <diagonal/>
    </border>
    <border>
      <left style="hair">
        <color indexed="8"/>
      </left>
      <right style="hair">
        <color indexed="8"/>
      </right>
      <top style="thin">
        <color rgb="FF000000"/>
      </top>
      <bottom style="thin">
        <color rgb="FF000000"/>
      </bottom>
      <diagonal/>
    </border>
    <border>
      <left style="hair">
        <color indexed="8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8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165" fontId="2" fillId="0" borderId="0"/>
    <xf numFmtId="165" fontId="1" fillId="0" borderId="0"/>
    <xf numFmtId="165" fontId="3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5" fillId="0" borderId="0"/>
    <xf numFmtId="166" fontId="5" fillId="0" borderId="0"/>
  </cellStyleXfs>
  <cellXfs count="313">
    <xf numFmtId="0" fontId="0" fillId="0" borderId="0" xfId="0"/>
    <xf numFmtId="0" fontId="10" fillId="8" borderId="20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10" fillId="8" borderId="22" xfId="0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15" borderId="19" xfId="0" applyFont="1" applyFill="1" applyBorder="1" applyAlignment="1">
      <alignment horizontal="center" vertical="center"/>
    </xf>
    <xf numFmtId="0" fontId="10" fillId="16" borderId="21" xfId="0" applyFont="1" applyFill="1" applyBorder="1" applyAlignment="1">
      <alignment horizontal="center" vertical="center"/>
    </xf>
    <xf numFmtId="0" fontId="10" fillId="16" borderId="22" xfId="0" applyFont="1" applyFill="1" applyBorder="1" applyAlignment="1">
      <alignment horizontal="center" vertical="center"/>
    </xf>
    <xf numFmtId="0" fontId="10" fillId="16" borderId="20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10" fillId="9" borderId="19" xfId="0" applyFont="1" applyFill="1" applyBorder="1" applyAlignment="1">
      <alignment horizontal="center" vertical="center"/>
    </xf>
    <xf numFmtId="0" fontId="10" fillId="10" borderId="19" xfId="0" applyFont="1" applyFill="1" applyBorder="1" applyAlignment="1">
      <alignment horizontal="center" vertical="center"/>
    </xf>
    <xf numFmtId="0" fontId="10" fillId="8" borderId="19" xfId="0" applyFont="1" applyFill="1" applyBorder="1" applyAlignment="1">
      <alignment horizontal="center" vertical="center"/>
    </xf>
    <xf numFmtId="0" fontId="12" fillId="15" borderId="19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0" fillId="8" borderId="44" xfId="0" applyFont="1" applyFill="1" applyBorder="1" applyAlignment="1">
      <alignment horizontal="center" vertical="center"/>
    </xf>
    <xf numFmtId="0" fontId="10" fillId="16" borderId="44" xfId="0" applyFont="1" applyFill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8" fillId="9" borderId="19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19" borderId="19" xfId="0" applyFont="1" applyFill="1" applyBorder="1" applyAlignment="1">
      <alignment horizontal="center" vertical="center"/>
    </xf>
    <xf numFmtId="0" fontId="10" fillId="11" borderId="19" xfId="2" applyNumberFormat="1" applyFont="1" applyFill="1" applyBorder="1" applyAlignment="1">
      <alignment horizontal="center" vertical="center"/>
    </xf>
    <xf numFmtId="0" fontId="7" fillId="0" borderId="0" xfId="0" applyFont="1"/>
    <xf numFmtId="0" fontId="7" fillId="0" borderId="38" xfId="0" applyFont="1" applyBorder="1" applyAlignment="1">
      <alignment horizontal="center" vertical="center"/>
    </xf>
    <xf numFmtId="0" fontId="7" fillId="0" borderId="52" xfId="0" applyFont="1" applyBorder="1" applyAlignment="1">
      <alignment vertical="center"/>
    </xf>
    <xf numFmtId="49" fontId="15" fillId="0" borderId="52" xfId="0" applyNumberFormat="1" applyFont="1" applyBorder="1" applyAlignment="1">
      <alignment horizontal="center" vertical="center"/>
    </xf>
    <xf numFmtId="0" fontId="7" fillId="0" borderId="53" xfId="0" applyFont="1" applyBorder="1" applyAlignment="1">
      <alignment vertical="center"/>
    </xf>
    <xf numFmtId="0" fontId="7" fillId="0" borderId="19" xfId="0" applyFont="1" applyBorder="1" applyAlignment="1">
      <alignment horizontal="center" vertical="center"/>
    </xf>
    <xf numFmtId="0" fontId="7" fillId="0" borderId="17" xfId="0" applyFont="1" applyBorder="1" applyAlignment="1">
      <alignment vertical="center"/>
    </xf>
    <xf numFmtId="49" fontId="15" fillId="0" borderId="17" xfId="0" applyNumberFormat="1" applyFont="1" applyBorder="1" applyAlignment="1">
      <alignment horizontal="center" vertical="center"/>
    </xf>
    <xf numFmtId="0" fontId="7" fillId="0" borderId="57" xfId="0" applyFont="1" applyBorder="1" applyAlignment="1">
      <alignment vertical="center"/>
    </xf>
    <xf numFmtId="0" fontId="7" fillId="0" borderId="39" xfId="0" applyFont="1" applyBorder="1" applyAlignment="1">
      <alignment horizontal="center" vertical="center"/>
    </xf>
    <xf numFmtId="0" fontId="7" fillId="0" borderId="59" xfId="0" applyFont="1" applyBorder="1" applyAlignment="1">
      <alignment vertical="center"/>
    </xf>
    <xf numFmtId="49" fontId="15" fillId="0" borderId="59" xfId="0" applyNumberFormat="1" applyFont="1" applyBorder="1" applyAlignment="1">
      <alignment horizontal="center" vertical="center"/>
    </xf>
    <xf numFmtId="0" fontId="7" fillId="0" borderId="60" xfId="0" applyFont="1" applyBorder="1" applyAlignment="1">
      <alignment vertical="center"/>
    </xf>
    <xf numFmtId="49" fontId="15" fillId="0" borderId="52" xfId="0" applyNumberFormat="1" applyFont="1" applyBorder="1" applyAlignment="1">
      <alignment horizontal="left" vertical="center"/>
    </xf>
    <xf numFmtId="49" fontId="15" fillId="0" borderId="17" xfId="0" applyNumberFormat="1" applyFont="1" applyBorder="1" applyAlignment="1">
      <alignment horizontal="left" vertical="center"/>
    </xf>
    <xf numFmtId="49" fontId="7" fillId="0" borderId="59" xfId="0" applyNumberFormat="1" applyFont="1" applyBorder="1" applyAlignment="1">
      <alignment horizontal="left" vertical="center"/>
    </xf>
    <xf numFmtId="49" fontId="7" fillId="0" borderId="52" xfId="0" applyNumberFormat="1" applyFont="1" applyBorder="1" applyAlignment="1">
      <alignment horizontal="left" vertical="center"/>
    </xf>
    <xf numFmtId="49" fontId="7" fillId="0" borderId="17" xfId="0" applyNumberFormat="1" applyFont="1" applyBorder="1" applyAlignment="1">
      <alignment horizontal="left" vertical="center"/>
    </xf>
    <xf numFmtId="0" fontId="7" fillId="20" borderId="52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165" fontId="14" fillId="12" borderId="16" xfId="2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16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8" fillId="21" borderId="19" xfId="0" applyFont="1" applyFill="1" applyBorder="1" applyAlignment="1">
      <alignment horizontal="center" vertical="center"/>
    </xf>
    <xf numFmtId="0" fontId="16" fillId="0" borderId="19" xfId="0" applyFont="1" applyBorder="1" applyAlignment="1">
      <alignment horizontal="center"/>
    </xf>
    <xf numFmtId="0" fontId="9" fillId="0" borderId="19" xfId="0" applyFont="1" applyBorder="1"/>
    <xf numFmtId="0" fontId="16" fillId="0" borderId="19" xfId="0" applyFont="1" applyBorder="1"/>
    <xf numFmtId="0" fontId="19" fillId="13" borderId="19" xfId="0" applyFont="1" applyFill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165" fontId="6" fillId="0" borderId="23" xfId="2" applyFont="1" applyBorder="1" applyAlignment="1">
      <alignment horizontal="center" vertical="center" textRotation="90"/>
    </xf>
    <xf numFmtId="0" fontId="8" fillId="0" borderId="23" xfId="0" applyFont="1" applyBorder="1" applyAlignment="1">
      <alignment horizontal="center" vertical="center" textRotation="90"/>
    </xf>
    <xf numFmtId="0" fontId="16" fillId="0" borderId="30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0" fontId="18" fillId="21" borderId="30" xfId="0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/>
    </xf>
    <xf numFmtId="0" fontId="18" fillId="21" borderId="31" xfId="0" applyFont="1" applyFill="1" applyBorder="1" applyAlignment="1">
      <alignment horizontal="center" vertical="center"/>
    </xf>
    <xf numFmtId="0" fontId="16" fillId="0" borderId="31" xfId="0" applyFont="1" applyBorder="1" applyAlignment="1">
      <alignment horizontal="center"/>
    </xf>
    <xf numFmtId="0" fontId="16" fillId="0" borderId="34" xfId="0" applyFont="1" applyBorder="1" applyAlignment="1">
      <alignment horizontal="center" vertical="center"/>
    </xf>
    <xf numFmtId="0" fontId="9" fillId="0" borderId="30" xfId="0" applyFont="1" applyBorder="1"/>
    <xf numFmtId="0" fontId="9" fillId="0" borderId="31" xfId="0" applyFont="1" applyBorder="1"/>
    <xf numFmtId="0" fontId="16" fillId="0" borderId="30" xfId="0" applyFont="1" applyBorder="1"/>
    <xf numFmtId="0" fontId="19" fillId="13" borderId="30" xfId="0" applyFont="1" applyFill="1" applyBorder="1" applyAlignment="1">
      <alignment horizontal="center" vertical="center"/>
    </xf>
    <xf numFmtId="0" fontId="16" fillId="0" borderId="32" xfId="0" applyFont="1" applyBorder="1" applyAlignment="1">
      <alignment vertical="center"/>
    </xf>
    <xf numFmtId="0" fontId="16" fillId="0" borderId="33" xfId="0" applyFont="1" applyBorder="1" applyAlignment="1">
      <alignment vertical="center"/>
    </xf>
    <xf numFmtId="0" fontId="16" fillId="0" borderId="31" xfId="0" applyFont="1" applyBorder="1"/>
    <xf numFmtId="0" fontId="16" fillId="0" borderId="34" xfId="0" applyFont="1" applyBorder="1" applyAlignment="1">
      <alignment vertical="center"/>
    </xf>
    <xf numFmtId="0" fontId="16" fillId="0" borderId="30" xfId="0" applyFont="1" applyBorder="1" applyAlignment="1">
      <alignment horizontal="center" vertical="center" wrapText="1"/>
    </xf>
    <xf numFmtId="0" fontId="19" fillId="13" borderId="30" xfId="0" applyFont="1" applyFill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9" fillId="13" borderId="19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13" borderId="31" xfId="0" applyFont="1" applyFill="1" applyBorder="1" applyAlignment="1">
      <alignment horizontal="center" vertical="center"/>
    </xf>
    <xf numFmtId="0" fontId="16" fillId="0" borderId="31" xfId="0" applyFont="1" applyBorder="1" applyAlignment="1">
      <alignment horizontal="center" vertical="center" wrapText="1"/>
    </xf>
    <xf numFmtId="0" fontId="19" fillId="13" borderId="31" xfId="0" applyFont="1" applyFill="1" applyBorder="1" applyAlignment="1">
      <alignment horizontal="center" vertical="center" wrapText="1"/>
    </xf>
    <xf numFmtId="165" fontId="9" fillId="0" borderId="19" xfId="2" applyFont="1" applyBorder="1" applyAlignment="1">
      <alignment horizontal="center" vertical="center"/>
    </xf>
    <xf numFmtId="165" fontId="9" fillId="0" borderId="0" xfId="2" applyFont="1" applyAlignment="1">
      <alignment horizontal="center" vertical="center"/>
    </xf>
    <xf numFmtId="165" fontId="9" fillId="0" borderId="26" xfId="2" applyFont="1" applyBorder="1" applyAlignment="1">
      <alignment horizontal="center" vertical="center"/>
    </xf>
    <xf numFmtId="165" fontId="9" fillId="0" borderId="46" xfId="2" applyFont="1" applyBorder="1" applyAlignment="1">
      <alignment horizontal="center" vertical="center"/>
    </xf>
    <xf numFmtId="165" fontId="9" fillId="0" borderId="3" xfId="2" applyFont="1" applyBorder="1" applyAlignment="1">
      <alignment horizontal="center" vertical="center"/>
    </xf>
    <xf numFmtId="165" fontId="9" fillId="0" borderId="23" xfId="2" applyFont="1" applyBorder="1" applyAlignment="1">
      <alignment horizontal="center" vertical="center"/>
    </xf>
    <xf numFmtId="165" fontId="9" fillId="0" borderId="14" xfId="2" applyFont="1" applyBorder="1" applyAlignment="1">
      <alignment horizontal="center" vertical="center"/>
    </xf>
    <xf numFmtId="165" fontId="9" fillId="0" borderId="10" xfId="2" applyFont="1" applyBorder="1" applyAlignment="1">
      <alignment horizontal="center" vertical="center"/>
    </xf>
    <xf numFmtId="165" fontId="9" fillId="0" borderId="9" xfId="2" applyFont="1" applyBorder="1" applyAlignment="1">
      <alignment horizontal="center" vertical="center"/>
    </xf>
    <xf numFmtId="165" fontId="9" fillId="0" borderId="2" xfId="2" applyFont="1" applyBorder="1" applyAlignment="1">
      <alignment horizontal="center" vertical="center"/>
    </xf>
    <xf numFmtId="165" fontId="9" fillId="0" borderId="6" xfId="2" applyFont="1" applyBorder="1" applyAlignment="1">
      <alignment horizontal="center" vertical="center"/>
    </xf>
    <xf numFmtId="165" fontId="9" fillId="0" borderId="13" xfId="2" applyFont="1" applyBorder="1" applyAlignment="1">
      <alignment horizontal="center" vertical="center"/>
    </xf>
    <xf numFmtId="165" fontId="9" fillId="14" borderId="19" xfId="2" applyFont="1" applyFill="1" applyBorder="1" applyAlignment="1">
      <alignment horizontal="center" vertical="center"/>
    </xf>
    <xf numFmtId="165" fontId="9" fillId="4" borderId="19" xfId="2" applyFont="1" applyFill="1" applyBorder="1" applyAlignment="1">
      <alignment horizontal="center" vertical="center"/>
    </xf>
    <xf numFmtId="165" fontId="9" fillId="0" borderId="42" xfId="2" applyFont="1" applyBorder="1" applyAlignment="1">
      <alignment horizontal="center" vertical="center"/>
    </xf>
    <xf numFmtId="165" fontId="9" fillId="3" borderId="19" xfId="2" applyFont="1" applyFill="1" applyBorder="1" applyAlignment="1">
      <alignment horizontal="center" vertical="center"/>
    </xf>
    <xf numFmtId="0" fontId="9" fillId="3" borderId="19" xfId="2" applyNumberFormat="1" applyFont="1" applyFill="1" applyBorder="1" applyAlignment="1">
      <alignment horizontal="center" vertical="center"/>
    </xf>
    <xf numFmtId="165" fontId="13" fillId="5" borderId="19" xfId="2" applyFont="1" applyFill="1" applyBorder="1" applyAlignment="1">
      <alignment horizontal="center" vertical="center"/>
    </xf>
    <xf numFmtId="165" fontId="9" fillId="2" borderId="19" xfId="2" applyFont="1" applyFill="1" applyBorder="1" applyAlignment="1">
      <alignment horizontal="center" vertical="center"/>
    </xf>
    <xf numFmtId="0" fontId="9" fillId="4" borderId="19" xfId="2" applyNumberFormat="1" applyFont="1" applyFill="1" applyBorder="1" applyAlignment="1">
      <alignment horizontal="center" vertical="center"/>
    </xf>
    <xf numFmtId="165" fontId="13" fillId="0" borderId="19" xfId="2" applyFont="1" applyBorder="1" applyAlignment="1">
      <alignment horizontal="center" vertical="center"/>
    </xf>
    <xf numFmtId="164" fontId="13" fillId="6" borderId="19" xfId="2" applyNumberFormat="1" applyFont="1" applyFill="1" applyBorder="1" applyAlignment="1">
      <alignment horizontal="center" vertical="center"/>
    </xf>
    <xf numFmtId="0" fontId="9" fillId="17" borderId="19" xfId="2" applyNumberFormat="1" applyFont="1" applyFill="1" applyBorder="1" applyAlignment="1">
      <alignment horizontal="center" vertical="center"/>
    </xf>
    <xf numFmtId="165" fontId="9" fillId="0" borderId="24" xfId="2" applyFont="1" applyBorder="1" applyAlignment="1">
      <alignment horizontal="center" vertical="center"/>
    </xf>
    <xf numFmtId="0" fontId="10" fillId="4" borderId="19" xfId="2" applyNumberFormat="1" applyFont="1" applyFill="1" applyBorder="1" applyAlignment="1">
      <alignment horizontal="center" vertical="center"/>
    </xf>
    <xf numFmtId="0" fontId="10" fillId="3" borderId="19" xfId="2" applyNumberFormat="1" applyFont="1" applyFill="1" applyBorder="1" applyAlignment="1">
      <alignment horizontal="center" vertical="center"/>
    </xf>
    <xf numFmtId="165" fontId="13" fillId="6" borderId="19" xfId="2" applyFont="1" applyFill="1" applyBorder="1" applyAlignment="1">
      <alignment horizontal="center" vertical="center"/>
    </xf>
    <xf numFmtId="165" fontId="13" fillId="0" borderId="24" xfId="2" applyFont="1" applyBorder="1" applyAlignment="1">
      <alignment horizontal="center" vertical="center"/>
    </xf>
    <xf numFmtId="165" fontId="13" fillId="0" borderId="26" xfId="2" applyFont="1" applyBorder="1" applyAlignment="1">
      <alignment horizontal="center" vertical="center"/>
    </xf>
    <xf numFmtId="165" fontId="9" fillId="9" borderId="19" xfId="2" applyFont="1" applyFill="1" applyBorder="1" applyAlignment="1">
      <alignment horizontal="center" vertical="center"/>
    </xf>
    <xf numFmtId="165" fontId="9" fillId="11" borderId="19" xfId="2" applyFont="1" applyFill="1" applyBorder="1" applyAlignment="1">
      <alignment horizontal="center" vertical="center"/>
    </xf>
    <xf numFmtId="165" fontId="14" fillId="0" borderId="19" xfId="2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9" fillId="0" borderId="5" xfId="2" applyFont="1" applyBorder="1" applyAlignment="1">
      <alignment horizontal="center" vertical="center"/>
    </xf>
    <xf numFmtId="165" fontId="9" fillId="0" borderId="12" xfId="2" applyFont="1" applyBorder="1" applyAlignment="1">
      <alignment horizontal="center" vertical="center"/>
    </xf>
    <xf numFmtId="164" fontId="9" fillId="0" borderId="12" xfId="2" applyNumberFormat="1" applyFont="1" applyBorder="1" applyAlignment="1">
      <alignment horizontal="center" vertical="center"/>
    </xf>
    <xf numFmtId="164" fontId="9" fillId="0" borderId="19" xfId="2" applyNumberFormat="1" applyFont="1" applyBorder="1" applyAlignment="1">
      <alignment horizontal="center" vertical="center"/>
    </xf>
    <xf numFmtId="164" fontId="13" fillId="6" borderId="0" xfId="2" applyNumberFormat="1" applyFont="1" applyFill="1" applyAlignment="1">
      <alignment horizontal="center" vertical="center"/>
    </xf>
    <xf numFmtId="164" fontId="13" fillId="0" borderId="24" xfId="2" applyNumberFormat="1" applyFont="1" applyBorder="1" applyAlignment="1">
      <alignment horizontal="center" vertical="center"/>
    </xf>
    <xf numFmtId="0" fontId="13" fillId="6" borderId="19" xfId="2" applyNumberFormat="1" applyFont="1" applyFill="1" applyBorder="1" applyAlignment="1">
      <alignment horizontal="center" vertical="center"/>
    </xf>
    <xf numFmtId="164" fontId="13" fillId="0" borderId="26" xfId="2" applyNumberFormat="1" applyFont="1" applyBorder="1" applyAlignment="1">
      <alignment horizontal="center" vertical="center"/>
    </xf>
    <xf numFmtId="164" fontId="13" fillId="0" borderId="0" xfId="2" applyNumberFormat="1" applyFont="1" applyAlignment="1">
      <alignment horizontal="center" vertical="center"/>
    </xf>
    <xf numFmtId="164" fontId="13" fillId="0" borderId="19" xfId="2" applyNumberFormat="1" applyFont="1" applyBorder="1" applyAlignment="1">
      <alignment horizontal="center" vertical="center"/>
    </xf>
    <xf numFmtId="165" fontId="13" fillId="6" borderId="0" xfId="2" applyFont="1" applyFill="1" applyAlignment="1">
      <alignment horizontal="center" vertical="center"/>
    </xf>
    <xf numFmtId="165" fontId="13" fillId="0" borderId="0" xfId="2" applyFont="1" applyAlignment="1">
      <alignment horizontal="center" vertical="center"/>
    </xf>
    <xf numFmtId="165" fontId="13" fillId="0" borderId="43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5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7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vertical="center"/>
    </xf>
    <xf numFmtId="49" fontId="15" fillId="0" borderId="66" xfId="0" applyNumberFormat="1" applyFont="1" applyBorder="1" applyAlignment="1">
      <alignment horizontal="center" vertical="center"/>
    </xf>
    <xf numFmtId="0" fontId="7" fillId="0" borderId="67" xfId="0" applyFont="1" applyBorder="1" applyAlignment="1">
      <alignment vertical="center"/>
    </xf>
    <xf numFmtId="16" fontId="10" fillId="0" borderId="68" xfId="0" applyNumberFormat="1" applyFont="1" applyBorder="1" applyAlignment="1">
      <alignment horizontal="center"/>
    </xf>
    <xf numFmtId="16" fontId="10" fillId="0" borderId="69" xfId="0" applyNumberFormat="1" applyFont="1" applyBorder="1" applyAlignment="1">
      <alignment horizontal="center"/>
    </xf>
    <xf numFmtId="16" fontId="10" fillId="0" borderId="70" xfId="0" applyNumberFormat="1" applyFont="1" applyBorder="1" applyAlignment="1">
      <alignment horizontal="center"/>
    </xf>
    <xf numFmtId="0" fontId="10" fillId="22" borderId="0" xfId="0" applyFont="1" applyFill="1" applyAlignment="1">
      <alignment vertical="center" textRotation="90"/>
    </xf>
    <xf numFmtId="165" fontId="13" fillId="6" borderId="23" xfId="2" applyFont="1" applyFill="1" applyBorder="1" applyAlignment="1">
      <alignment horizontal="center" vertical="center"/>
    </xf>
    <xf numFmtId="0" fontId="10" fillId="9" borderId="23" xfId="0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165" fontId="13" fillId="0" borderId="19" xfId="2" applyFont="1" applyBorder="1" applyAlignment="1">
      <alignment vertical="center"/>
    </xf>
    <xf numFmtId="0" fontId="10" fillId="11" borderId="16" xfId="0" applyFont="1" applyFill="1" applyBorder="1" applyAlignment="1">
      <alignment horizontal="center" vertical="center"/>
    </xf>
    <xf numFmtId="0" fontId="10" fillId="0" borderId="19" xfId="2" applyNumberFormat="1" applyFont="1" applyBorder="1" applyAlignment="1">
      <alignment horizontal="center" vertical="center"/>
    </xf>
    <xf numFmtId="165" fontId="14" fillId="0" borderId="18" xfId="2" applyFont="1" applyBorder="1" applyAlignment="1">
      <alignment vertical="center"/>
    </xf>
    <xf numFmtId="0" fontId="10" fillId="23" borderId="19" xfId="0" applyFont="1" applyFill="1" applyBorder="1" applyAlignment="1">
      <alignment horizontal="center" vertical="center"/>
    </xf>
    <xf numFmtId="0" fontId="10" fillId="23" borderId="40" xfId="0" applyFont="1" applyFill="1" applyBorder="1" applyAlignment="1">
      <alignment horizontal="center" vertical="center"/>
    </xf>
    <xf numFmtId="165" fontId="14" fillId="0" borderId="19" xfId="2" applyFont="1" applyBorder="1" applyAlignment="1">
      <alignment vertical="center"/>
    </xf>
    <xf numFmtId="167" fontId="9" fillId="0" borderId="19" xfId="2" applyNumberFormat="1" applyFont="1" applyBorder="1" applyAlignment="1">
      <alignment horizontal="center" vertical="center"/>
    </xf>
    <xf numFmtId="165" fontId="10" fillId="0" borderId="0" xfId="2" applyFont="1" applyAlignment="1">
      <alignment horizontal="center" vertical="center"/>
    </xf>
    <xf numFmtId="165" fontId="9" fillId="0" borderId="40" xfId="2" applyFont="1" applyBorder="1" applyAlignment="1">
      <alignment horizontal="center" vertical="center"/>
    </xf>
    <xf numFmtId="0" fontId="8" fillId="11" borderId="19" xfId="0" applyFont="1" applyFill="1" applyBorder="1" applyAlignment="1">
      <alignment horizontal="center" vertical="center"/>
    </xf>
    <xf numFmtId="165" fontId="9" fillId="0" borderId="0" xfId="2" applyFont="1" applyAlignment="1">
      <alignment vertical="center"/>
    </xf>
    <xf numFmtId="165" fontId="9" fillId="19" borderId="19" xfId="2" applyFont="1" applyFill="1" applyBorder="1" applyAlignment="1">
      <alignment horizontal="center" vertical="center"/>
    </xf>
    <xf numFmtId="165" fontId="10" fillId="19" borderId="19" xfId="2" applyFont="1" applyFill="1" applyBorder="1" applyAlignment="1">
      <alignment horizontal="center" vertical="center"/>
    </xf>
    <xf numFmtId="0" fontId="10" fillId="19" borderId="19" xfId="2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64" fontId="9" fillId="0" borderId="8" xfId="2" applyNumberFormat="1" applyFont="1" applyBorder="1" applyAlignment="1">
      <alignment horizontal="center" vertical="center"/>
    </xf>
    <xf numFmtId="165" fontId="9" fillId="14" borderId="13" xfId="2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center" vertical="center"/>
    </xf>
    <xf numFmtId="0" fontId="10" fillId="10" borderId="13" xfId="0" applyFont="1" applyFill="1" applyBorder="1" applyAlignment="1">
      <alignment horizontal="center" vertical="center"/>
    </xf>
    <xf numFmtId="165" fontId="10" fillId="3" borderId="19" xfId="2" applyFont="1" applyFill="1" applyBorder="1" applyAlignment="1">
      <alignment horizontal="center" vertical="center"/>
    </xf>
    <xf numFmtId="0" fontId="13" fillId="0" borderId="19" xfId="2" applyNumberFormat="1" applyFont="1" applyBorder="1" applyAlignment="1">
      <alignment horizontal="center" vertical="center"/>
    </xf>
    <xf numFmtId="0" fontId="9" fillId="3" borderId="0" xfId="2" applyNumberFormat="1" applyFont="1" applyFill="1" applyAlignment="1">
      <alignment horizontal="center" vertical="center"/>
    </xf>
    <xf numFmtId="165" fontId="10" fillId="24" borderId="19" xfId="2" applyFont="1" applyFill="1" applyBorder="1" applyAlignment="1">
      <alignment horizontal="center" vertical="center"/>
    </xf>
    <xf numFmtId="0" fontId="10" fillId="0" borderId="0" xfId="0" applyFont="1"/>
    <xf numFmtId="0" fontId="9" fillId="0" borderId="31" xfId="0" applyFont="1" applyBorder="1" applyAlignment="1">
      <alignment horizontal="center" vertical="center" wrapText="1"/>
    </xf>
    <xf numFmtId="164" fontId="10" fillId="8" borderId="19" xfId="2" applyNumberFormat="1" applyFont="1" applyFill="1" applyBorder="1" applyAlignment="1">
      <alignment horizontal="center" vertical="center"/>
    </xf>
    <xf numFmtId="164" fontId="13" fillId="6" borderId="27" xfId="2" applyNumberFormat="1" applyFont="1" applyFill="1" applyBorder="1" applyAlignment="1">
      <alignment horizontal="center" vertical="center"/>
    </xf>
    <xf numFmtId="164" fontId="13" fillId="6" borderId="28" xfId="2" applyNumberFormat="1" applyFont="1" applyFill="1" applyBorder="1" applyAlignment="1">
      <alignment horizontal="center" vertical="center"/>
    </xf>
    <xf numFmtId="164" fontId="13" fillId="6" borderId="15" xfId="2" applyNumberFormat="1" applyFont="1" applyFill="1" applyBorder="1" applyAlignment="1">
      <alignment horizontal="center" vertical="center"/>
    </xf>
    <xf numFmtId="164" fontId="13" fillId="6" borderId="29" xfId="2" applyNumberFormat="1" applyFont="1" applyFill="1" applyBorder="1" applyAlignment="1">
      <alignment horizontal="center" vertical="center"/>
    </xf>
    <xf numFmtId="165" fontId="9" fillId="18" borderId="16" xfId="2" applyFont="1" applyFill="1" applyBorder="1" applyAlignment="1">
      <alignment horizontal="center" vertical="center"/>
    </xf>
    <xf numFmtId="165" fontId="9" fillId="18" borderId="17" xfId="2" applyFont="1" applyFill="1" applyBorder="1" applyAlignment="1">
      <alignment horizontal="center" vertical="center"/>
    </xf>
    <xf numFmtId="165" fontId="9" fillId="0" borderId="19" xfId="2" applyFont="1" applyBorder="1" applyAlignment="1">
      <alignment horizontal="center" vertical="center"/>
    </xf>
    <xf numFmtId="165" fontId="9" fillId="0" borderId="16" xfId="2" applyFont="1" applyBorder="1" applyAlignment="1">
      <alignment horizontal="center" vertical="center"/>
    </xf>
    <xf numFmtId="165" fontId="9" fillId="0" borderId="17" xfId="2" applyFont="1" applyBorder="1" applyAlignment="1">
      <alignment horizontal="center" vertical="center"/>
    </xf>
    <xf numFmtId="165" fontId="9" fillId="0" borderId="40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9" fillId="0" borderId="7" xfId="2" applyFont="1" applyBorder="1" applyAlignment="1">
      <alignment horizontal="center" vertical="center"/>
    </xf>
    <xf numFmtId="165" fontId="9" fillId="0" borderId="8" xfId="2" applyFont="1" applyBorder="1" applyAlignment="1">
      <alignment horizontal="center" vertical="center"/>
    </xf>
    <xf numFmtId="165" fontId="9" fillId="0" borderId="11" xfId="2" applyFont="1" applyBorder="1" applyAlignment="1">
      <alignment horizontal="center" vertical="center"/>
    </xf>
    <xf numFmtId="0" fontId="10" fillId="10" borderId="16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10" fillId="10" borderId="40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165" fontId="13" fillId="5" borderId="16" xfId="2" applyFont="1" applyFill="1" applyBorder="1" applyAlignment="1">
      <alignment horizontal="center" vertical="center"/>
    </xf>
    <xf numFmtId="165" fontId="13" fillId="5" borderId="17" xfId="2" applyFont="1" applyFill="1" applyBorder="1" applyAlignment="1">
      <alignment horizontal="center" vertical="center"/>
    </xf>
    <xf numFmtId="165" fontId="9" fillId="0" borderId="15" xfId="2" applyFont="1" applyBorder="1" applyAlignment="1">
      <alignment horizontal="center" vertical="center"/>
    </xf>
    <xf numFmtId="165" fontId="9" fillId="0" borderId="47" xfId="2" applyFont="1" applyBorder="1" applyAlignment="1">
      <alignment horizontal="center" vertical="center"/>
    </xf>
    <xf numFmtId="165" fontId="9" fillId="0" borderId="1" xfId="2" applyFont="1" applyBorder="1" applyAlignment="1">
      <alignment horizontal="center" vertical="center"/>
    </xf>
    <xf numFmtId="165" fontId="9" fillId="0" borderId="10" xfId="2" applyFont="1" applyBorder="1" applyAlignment="1">
      <alignment horizontal="center" vertical="center"/>
    </xf>
    <xf numFmtId="165" fontId="9" fillId="0" borderId="9" xfId="2" applyFont="1" applyBorder="1" applyAlignment="1">
      <alignment horizontal="center" vertical="center"/>
    </xf>
    <xf numFmtId="165" fontId="13" fillId="6" borderId="27" xfId="2" applyFont="1" applyFill="1" applyBorder="1" applyAlignment="1">
      <alignment horizontal="center" vertical="center"/>
    </xf>
    <xf numFmtId="165" fontId="13" fillId="6" borderId="28" xfId="2" applyFont="1" applyFill="1" applyBorder="1" applyAlignment="1">
      <alignment horizontal="center" vertical="center"/>
    </xf>
    <xf numFmtId="165" fontId="13" fillId="6" borderId="15" xfId="2" applyFont="1" applyFill="1" applyBorder="1" applyAlignment="1">
      <alignment horizontal="center" vertical="center"/>
    </xf>
    <xf numFmtId="165" fontId="13" fillId="6" borderId="29" xfId="2" applyFont="1" applyFill="1" applyBorder="1" applyAlignment="1">
      <alignment horizontal="center" vertical="center"/>
    </xf>
    <xf numFmtId="165" fontId="10" fillId="19" borderId="16" xfId="2" applyFont="1" applyFill="1" applyBorder="1" applyAlignment="1">
      <alignment horizontal="center" vertical="center"/>
    </xf>
    <xf numFmtId="165" fontId="10" fillId="19" borderId="17" xfId="2" applyFont="1" applyFill="1" applyBorder="1" applyAlignment="1">
      <alignment horizontal="center" vertical="center"/>
    </xf>
    <xf numFmtId="165" fontId="10" fillId="19" borderId="40" xfId="2" applyFont="1" applyFill="1" applyBorder="1" applyAlignment="1">
      <alignment horizontal="center" vertical="center"/>
    </xf>
    <xf numFmtId="165" fontId="13" fillId="6" borderId="14" xfId="2" applyFont="1" applyFill="1" applyBorder="1" applyAlignment="1">
      <alignment horizontal="center" vertical="center"/>
    </xf>
    <xf numFmtId="165" fontId="13" fillId="6" borderId="0" xfId="2" applyFont="1" applyFill="1" applyAlignment="1">
      <alignment horizontal="center" vertical="center"/>
    </xf>
    <xf numFmtId="0" fontId="13" fillId="6" borderId="27" xfId="2" applyNumberFormat="1" applyFont="1" applyFill="1" applyBorder="1" applyAlignment="1">
      <alignment horizontal="center" vertical="center"/>
    </xf>
    <xf numFmtId="0" fontId="13" fillId="6" borderId="18" xfId="2" applyNumberFormat="1" applyFont="1" applyFill="1" applyBorder="1" applyAlignment="1">
      <alignment horizontal="center" vertical="center"/>
    </xf>
    <xf numFmtId="0" fontId="13" fillId="6" borderId="28" xfId="2" applyNumberFormat="1" applyFont="1" applyFill="1" applyBorder="1" applyAlignment="1">
      <alignment horizontal="center" vertical="center"/>
    </xf>
    <xf numFmtId="0" fontId="13" fillId="6" borderId="15" xfId="2" applyNumberFormat="1" applyFont="1" applyFill="1" applyBorder="1" applyAlignment="1">
      <alignment horizontal="center" vertical="center"/>
    </xf>
    <xf numFmtId="0" fontId="13" fillId="6" borderId="47" xfId="2" applyNumberFormat="1" applyFont="1" applyFill="1" applyBorder="1" applyAlignment="1">
      <alignment horizontal="center" vertical="center"/>
    </xf>
    <xf numFmtId="0" fontId="13" fillId="6" borderId="29" xfId="2" applyNumberFormat="1" applyFont="1" applyFill="1" applyBorder="1" applyAlignment="1">
      <alignment horizontal="center" vertical="center"/>
    </xf>
    <xf numFmtId="165" fontId="13" fillId="6" borderId="19" xfId="2" applyFont="1" applyFill="1" applyBorder="1" applyAlignment="1">
      <alignment horizontal="center" vertical="center"/>
    </xf>
    <xf numFmtId="165" fontId="13" fillId="6" borderId="18" xfId="2" applyFont="1" applyFill="1" applyBorder="1" applyAlignment="1">
      <alignment horizontal="center" vertical="center"/>
    </xf>
    <xf numFmtId="165" fontId="13" fillId="6" borderId="47" xfId="2" applyFont="1" applyFill="1" applyBorder="1" applyAlignment="1">
      <alignment horizontal="center" vertical="center"/>
    </xf>
    <xf numFmtId="164" fontId="13" fillId="6" borderId="14" xfId="2" applyNumberFormat="1" applyFont="1" applyFill="1" applyBorder="1" applyAlignment="1">
      <alignment horizontal="center" vertical="center"/>
    </xf>
    <xf numFmtId="164" fontId="13" fillId="6" borderId="0" xfId="2" applyNumberFormat="1" applyFont="1" applyFill="1" applyAlignment="1">
      <alignment horizontal="center" vertical="center"/>
    </xf>
    <xf numFmtId="164" fontId="13" fillId="6" borderId="19" xfId="2" applyNumberFormat="1" applyFont="1" applyFill="1" applyBorder="1" applyAlignment="1">
      <alignment horizontal="center" vertical="center"/>
    </xf>
    <xf numFmtId="165" fontId="9" fillId="2" borderId="16" xfId="2" applyFont="1" applyFill="1" applyBorder="1" applyAlignment="1">
      <alignment horizontal="center" vertical="center"/>
    </xf>
    <xf numFmtId="165" fontId="9" fillId="2" borderId="17" xfId="2" applyFont="1" applyFill="1" applyBorder="1" applyAlignment="1">
      <alignment horizontal="center" vertical="center"/>
    </xf>
    <xf numFmtId="165" fontId="9" fillId="2" borderId="40" xfId="2" applyFont="1" applyFill="1" applyBorder="1" applyAlignment="1">
      <alignment horizontal="center" vertical="center"/>
    </xf>
    <xf numFmtId="164" fontId="13" fillId="6" borderId="18" xfId="2" applyNumberFormat="1" applyFont="1" applyFill="1" applyBorder="1" applyAlignment="1">
      <alignment horizontal="center" vertical="center"/>
    </xf>
    <xf numFmtId="164" fontId="13" fillId="6" borderId="47" xfId="2" applyNumberFormat="1" applyFont="1" applyFill="1" applyBorder="1" applyAlignment="1">
      <alignment horizontal="center" vertical="center"/>
    </xf>
    <xf numFmtId="0" fontId="14" fillId="7" borderId="16" xfId="0" applyFont="1" applyFill="1" applyBorder="1" applyAlignment="1">
      <alignment horizontal="center" vertical="center"/>
    </xf>
    <xf numFmtId="0" fontId="14" fillId="7" borderId="17" xfId="0" applyFont="1" applyFill="1" applyBorder="1" applyAlignment="1">
      <alignment horizontal="center" vertical="center"/>
    </xf>
    <xf numFmtId="0" fontId="14" fillId="7" borderId="40" xfId="0" applyFont="1" applyFill="1" applyBorder="1" applyAlignment="1">
      <alignment horizontal="center" vertical="center"/>
    </xf>
    <xf numFmtId="0" fontId="13" fillId="25" borderId="16" xfId="0" applyFont="1" applyFill="1" applyBorder="1" applyAlignment="1">
      <alignment horizontal="center" vertical="center"/>
    </xf>
    <xf numFmtId="0" fontId="13" fillId="25" borderId="17" xfId="0" applyFont="1" applyFill="1" applyBorder="1" applyAlignment="1">
      <alignment horizontal="center" vertical="center"/>
    </xf>
    <xf numFmtId="0" fontId="13" fillId="25" borderId="40" xfId="0" applyFont="1" applyFill="1" applyBorder="1" applyAlignment="1">
      <alignment horizontal="center" vertical="center"/>
    </xf>
    <xf numFmtId="165" fontId="9" fillId="0" borderId="0" xfId="2" applyFont="1" applyAlignment="1">
      <alignment horizontal="center" vertical="center"/>
    </xf>
    <xf numFmtId="165" fontId="9" fillId="0" borderId="26" xfId="2" applyFont="1" applyBorder="1" applyAlignment="1">
      <alignment horizontal="center" vertical="center"/>
    </xf>
    <xf numFmtId="165" fontId="9" fillId="0" borderId="63" xfId="2" applyFont="1" applyBorder="1" applyAlignment="1">
      <alignment horizontal="center" vertical="center"/>
    </xf>
    <xf numFmtId="165" fontId="9" fillId="0" borderId="3" xfId="2" applyFont="1" applyBorder="1" applyAlignment="1">
      <alignment horizontal="center" vertical="center"/>
    </xf>
    <xf numFmtId="165" fontId="9" fillId="0" borderId="27" xfId="2" applyFont="1" applyBorder="1" applyAlignment="1">
      <alignment horizontal="center" vertical="center"/>
    </xf>
    <xf numFmtId="165" fontId="9" fillId="0" borderId="18" xfId="2" applyFont="1" applyBorder="1" applyAlignment="1">
      <alignment horizontal="center" vertical="center"/>
    </xf>
    <xf numFmtId="165" fontId="9" fillId="0" borderId="28" xfId="2" applyFont="1" applyBorder="1" applyAlignment="1">
      <alignment horizontal="center" vertical="center"/>
    </xf>
    <xf numFmtId="165" fontId="9" fillId="0" borderId="25" xfId="2" applyFont="1" applyBorder="1" applyAlignment="1">
      <alignment horizontal="center" vertical="center"/>
    </xf>
    <xf numFmtId="165" fontId="9" fillId="0" borderId="45" xfId="2" applyFont="1" applyBorder="1" applyAlignment="1">
      <alignment horizontal="center" vertical="center"/>
    </xf>
    <xf numFmtId="165" fontId="9" fillId="0" borderId="29" xfId="2" applyFont="1" applyBorder="1" applyAlignment="1">
      <alignment horizontal="center" vertical="center"/>
    </xf>
    <xf numFmtId="165" fontId="9" fillId="0" borderId="48" xfId="2" applyFont="1" applyBorder="1" applyAlignment="1">
      <alignment horizontal="center" vertical="center"/>
    </xf>
    <xf numFmtId="165" fontId="9" fillId="0" borderId="41" xfId="2" applyFont="1" applyBorder="1" applyAlignment="1">
      <alignment horizontal="center" vertical="center"/>
    </xf>
    <xf numFmtId="165" fontId="9" fillId="0" borderId="64" xfId="2" applyFont="1" applyBorder="1" applyAlignment="1">
      <alignment horizontal="center" vertical="center"/>
    </xf>
    <xf numFmtId="165" fontId="9" fillId="18" borderId="19" xfId="2" applyFont="1" applyFill="1" applyBorder="1" applyAlignment="1">
      <alignment horizontal="center" vertical="center"/>
    </xf>
    <xf numFmtId="165" fontId="14" fillId="12" borderId="14" xfId="2" applyFont="1" applyFill="1" applyBorder="1" applyAlignment="1">
      <alignment horizontal="center" vertical="center"/>
    </xf>
    <xf numFmtId="165" fontId="14" fillId="12" borderId="0" xfId="2" applyFont="1" applyFill="1" applyAlignment="1">
      <alignment horizontal="center" vertical="center"/>
    </xf>
    <xf numFmtId="165" fontId="14" fillId="12" borderId="26" xfId="2" applyFont="1" applyFill="1" applyBorder="1" applyAlignment="1">
      <alignment horizontal="center" vertical="center"/>
    </xf>
    <xf numFmtId="165" fontId="13" fillId="5" borderId="19" xfId="2" applyFont="1" applyFill="1" applyBorder="1" applyAlignment="1">
      <alignment horizontal="center" vertical="center"/>
    </xf>
    <xf numFmtId="165" fontId="14" fillId="12" borderId="16" xfId="2" applyFont="1" applyFill="1" applyBorder="1" applyAlignment="1">
      <alignment horizontal="center" vertical="center"/>
    </xf>
    <xf numFmtId="165" fontId="14" fillId="12" borderId="17" xfId="2" applyFont="1" applyFill="1" applyBorder="1" applyAlignment="1">
      <alignment horizontal="center" vertical="center"/>
    </xf>
    <xf numFmtId="165" fontId="14" fillId="12" borderId="40" xfId="2" applyFont="1" applyFill="1" applyBorder="1" applyAlignment="1">
      <alignment horizontal="center" vertical="center"/>
    </xf>
    <xf numFmtId="165" fontId="9" fillId="0" borderId="14" xfId="2" applyFont="1" applyBorder="1" applyAlignment="1">
      <alignment horizontal="center" vertical="center"/>
    </xf>
    <xf numFmtId="165" fontId="9" fillId="0" borderId="4" xfId="2" applyFont="1" applyBorder="1" applyAlignment="1">
      <alignment horizontal="center" vertical="center"/>
    </xf>
    <xf numFmtId="165" fontId="14" fillId="0" borderId="19" xfId="2" applyFont="1" applyBorder="1" applyAlignment="1">
      <alignment horizontal="center" vertical="center"/>
    </xf>
    <xf numFmtId="0" fontId="10" fillId="22" borderId="0" xfId="0" applyFont="1" applyFill="1" applyAlignment="1">
      <alignment horizontal="center" vertical="center" textRotation="90"/>
    </xf>
    <xf numFmtId="165" fontId="13" fillId="5" borderId="40" xfId="2" applyFont="1" applyFill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4" fillId="7" borderId="0" xfId="0" applyFont="1" applyFill="1" applyBorder="1" applyAlignment="1">
      <alignment horizontal="center" vertical="center"/>
    </xf>
    <xf numFmtId="165" fontId="13" fillId="5" borderId="0" xfId="2" applyFont="1" applyFill="1" applyBorder="1" applyAlignment="1">
      <alignment horizontal="center" vertical="center"/>
    </xf>
    <xf numFmtId="0" fontId="13" fillId="25" borderId="0" xfId="0" applyFont="1" applyFill="1" applyBorder="1" applyAlignment="1">
      <alignment horizontal="center" vertical="center"/>
    </xf>
    <xf numFmtId="165" fontId="13" fillId="0" borderId="0" xfId="2" applyFont="1" applyBorder="1" applyAlignment="1">
      <alignment horizontal="center" vertical="center"/>
    </xf>
    <xf numFmtId="165" fontId="9" fillId="2" borderId="0" xfId="2" applyFont="1" applyFill="1" applyBorder="1" applyAlignment="1">
      <alignment horizontal="center" vertical="center"/>
    </xf>
    <xf numFmtId="165" fontId="9" fillId="0" borderId="0" xfId="2" applyFont="1" applyBorder="1" applyAlignment="1">
      <alignment horizontal="center" vertical="center"/>
    </xf>
    <xf numFmtId="165" fontId="9" fillId="8" borderId="27" xfId="2" applyFont="1" applyFill="1" applyBorder="1" applyAlignment="1">
      <alignment horizontal="center" vertical="center"/>
    </xf>
    <xf numFmtId="165" fontId="9" fillId="8" borderId="18" xfId="2" applyFont="1" applyFill="1" applyBorder="1" applyAlignment="1">
      <alignment horizontal="center" vertical="center"/>
    </xf>
    <xf numFmtId="165" fontId="9" fillId="8" borderId="14" xfId="2" applyFont="1" applyFill="1" applyBorder="1" applyAlignment="1">
      <alignment horizontal="center" vertical="center"/>
    </xf>
    <xf numFmtId="165" fontId="9" fillId="8" borderId="0" xfId="2" applyFont="1" applyFill="1" applyBorder="1" applyAlignment="1">
      <alignment horizontal="center" vertical="center"/>
    </xf>
    <xf numFmtId="165" fontId="10" fillId="8" borderId="14" xfId="2" applyFont="1" applyFill="1" applyBorder="1" applyAlignment="1">
      <alignment horizontal="center" vertical="center"/>
    </xf>
    <xf numFmtId="165" fontId="10" fillId="8" borderId="0" xfId="2" applyFont="1" applyFill="1" applyBorder="1" applyAlignment="1">
      <alignment horizontal="center" vertical="center"/>
    </xf>
    <xf numFmtId="165" fontId="13" fillId="5" borderId="14" xfId="2" applyFont="1" applyFill="1" applyBorder="1" applyAlignment="1">
      <alignment horizontal="center" vertical="center"/>
    </xf>
    <xf numFmtId="165" fontId="13" fillId="5" borderId="0" xfId="2" applyFont="1" applyFill="1" applyBorder="1" applyAlignment="1">
      <alignment horizontal="center" vertical="center"/>
    </xf>
  </cellXfs>
  <cellStyles count="8">
    <cellStyle name="Excel Built-in Hyperlink" xfId="1" xr:uid="{00000000-0005-0000-0000-000000000000}"/>
    <cellStyle name="Excel Built-in Normal" xfId="2" xr:uid="{00000000-0005-0000-0000-000001000000}"/>
    <cellStyle name="Excel_BuiltIn_Hyperlink" xfId="3" xr:uid="{00000000-0005-0000-0000-000002000000}"/>
    <cellStyle name="Heading" xfId="4" xr:uid="{00000000-0005-0000-0000-000003000000}"/>
    <cellStyle name="Heading1" xfId="5" xr:uid="{00000000-0005-0000-0000-000004000000}"/>
    <cellStyle name="Normal" xfId="0" builtinId="0" customBuiltin="1"/>
    <cellStyle name="Result" xfId="6" xr:uid="{00000000-0005-0000-0000-000006000000}"/>
    <cellStyle name="Result2" xfId="7" xr:uid="{00000000-0005-0000-0000-000007000000}"/>
  </cellStyles>
  <dxfs count="0"/>
  <tableStyles count="0" defaultTableStyle="TableStyleMedium2" defaultPivotStyle="PivotStyleLight16"/>
  <colors>
    <mruColors>
      <color rgb="FF5B9BD5"/>
      <color rgb="FF78E4D2"/>
      <color rgb="FFEB84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643D7-ECA6-2647-A11C-D6AFD139A0BE}">
  <dimension ref="A1:ALO54"/>
  <sheetViews>
    <sheetView tabSelected="1" view="pageBreakPreview" zoomScale="125" zoomScaleNormal="75" workbookViewId="0">
      <selection activeCell="BK30" sqref="BK30:BM30"/>
    </sheetView>
  </sheetViews>
  <sheetFormatPr baseColWidth="10" defaultColWidth="10.7109375" defaultRowHeight="13"/>
  <cols>
    <col min="1" max="1" width="7.5703125" style="125" customWidth="1"/>
    <col min="2" max="2" width="6.85546875" style="94" customWidth="1"/>
    <col min="3" max="3" width="19.28515625" style="94" customWidth="1"/>
    <col min="4" max="4" width="9.7109375" style="94" customWidth="1"/>
    <col min="5" max="10" width="3.28515625" style="94" customWidth="1"/>
    <col min="11" max="11" width="8.5703125" style="94" customWidth="1"/>
    <col min="12" max="17" width="3.28515625" style="94" customWidth="1"/>
    <col min="18" max="18" width="3.85546875" style="94" customWidth="1"/>
    <col min="19" max="27" width="3.28515625" style="94" customWidth="1"/>
    <col min="28" max="28" width="10.85546875" style="94" customWidth="1"/>
    <col min="29" max="29" width="2" style="94" customWidth="1"/>
    <col min="30" max="30" width="2.140625" style="94" customWidth="1"/>
    <col min="31" max="31" width="6.85546875" style="94" customWidth="1"/>
    <col min="32" max="32" width="7.5703125" style="94" customWidth="1"/>
    <col min="33" max="33" width="3.85546875" style="94" customWidth="1"/>
    <col min="34" max="49" width="2.5703125" style="94" hidden="1" customWidth="1"/>
    <col min="50" max="58" width="3.28515625" style="94" customWidth="1"/>
    <col min="59" max="59" width="12.140625" style="94" customWidth="1"/>
    <col min="60" max="62" width="6.5703125" style="94" customWidth="1"/>
    <col min="63" max="65" width="7" style="94" customWidth="1"/>
    <col min="66" max="66" width="2.28515625" style="94" customWidth="1"/>
    <col min="67" max="67" width="8.140625" style="94" customWidth="1"/>
    <col min="68" max="68" width="13.5703125" style="94" customWidth="1"/>
    <col min="69" max="69" width="7.85546875" style="94" customWidth="1"/>
    <col min="70" max="70" width="3.85546875" style="94" customWidth="1"/>
    <col min="71" max="71" width="15.28515625" style="94" customWidth="1"/>
    <col min="72" max="72" width="17.7109375" style="94" customWidth="1"/>
    <col min="73" max="73" width="20.5703125" style="94" customWidth="1"/>
    <col min="74" max="1003" width="13.7109375" style="94" customWidth="1"/>
    <col min="1004" max="16384" width="10.7109375" style="125"/>
  </cols>
  <sheetData>
    <row r="1" spans="1:73" ht="14" customHeight="1">
      <c r="C1" s="192" t="s">
        <v>1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S1" s="207" t="s">
        <v>2</v>
      </c>
      <c r="T1" s="208"/>
      <c r="U1" s="208"/>
      <c r="V1" s="208"/>
      <c r="W1" s="208"/>
      <c r="X1" s="208"/>
      <c r="Y1" s="208"/>
      <c r="Z1" s="208"/>
      <c r="AA1" s="208"/>
      <c r="AB1" s="208"/>
      <c r="AE1" s="193" t="s">
        <v>3</v>
      </c>
      <c r="AF1" s="195"/>
      <c r="AH1" s="126" t="s">
        <v>4</v>
      </c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92" t="s">
        <v>4</v>
      </c>
      <c r="AY1" s="192"/>
      <c r="AZ1" s="192"/>
      <c r="BA1" s="192"/>
      <c r="BB1" s="192"/>
      <c r="BC1" s="192"/>
      <c r="BD1" s="192"/>
      <c r="BE1" s="192"/>
      <c r="BF1" s="192"/>
      <c r="BG1" s="192"/>
      <c r="BH1" s="192"/>
      <c r="BI1" s="192"/>
      <c r="BJ1" s="192"/>
      <c r="BP1" s="93" t="s">
        <v>5</v>
      </c>
    </row>
    <row r="2" spans="1:73" ht="14" customHeight="1">
      <c r="A2" s="203" t="s">
        <v>164</v>
      </c>
      <c r="B2" s="100"/>
      <c r="C2" s="93" t="s">
        <v>157</v>
      </c>
      <c r="D2" s="93" t="s">
        <v>156</v>
      </c>
      <c r="E2" s="192" t="s">
        <v>53</v>
      </c>
      <c r="F2" s="192"/>
      <c r="G2" s="192"/>
      <c r="H2" s="192" t="s">
        <v>53</v>
      </c>
      <c r="I2" s="192"/>
      <c r="J2" s="192"/>
      <c r="K2" s="93" t="s">
        <v>7</v>
      </c>
      <c r="L2" s="192" t="s">
        <v>159</v>
      </c>
      <c r="M2" s="192"/>
      <c r="N2" s="192"/>
      <c r="O2" s="192" t="s">
        <v>160</v>
      </c>
      <c r="P2" s="192"/>
      <c r="Q2" s="192"/>
      <c r="S2" s="192" t="s">
        <v>6</v>
      </c>
      <c r="T2" s="192"/>
      <c r="U2" s="192"/>
      <c r="V2" s="193" t="s">
        <v>53</v>
      </c>
      <c r="W2" s="194"/>
      <c r="X2" s="195"/>
      <c r="Y2" s="192" t="s">
        <v>6</v>
      </c>
      <c r="Z2" s="192"/>
      <c r="AA2" s="192"/>
      <c r="AB2" s="93" t="s">
        <v>7</v>
      </c>
      <c r="AE2" s="93"/>
      <c r="AF2" s="93" t="s">
        <v>195</v>
      </c>
      <c r="AH2" s="209" t="s">
        <v>133</v>
      </c>
      <c r="AI2" s="210"/>
      <c r="AJ2" s="210"/>
      <c r="AK2" s="210"/>
      <c r="AL2" s="210"/>
      <c r="AM2" s="210"/>
      <c r="AN2" s="210"/>
      <c r="AO2" s="211"/>
      <c r="AP2" s="209" t="s">
        <v>133</v>
      </c>
      <c r="AQ2" s="210"/>
      <c r="AR2" s="210"/>
      <c r="AS2" s="210"/>
      <c r="AT2" s="210"/>
      <c r="AU2" s="210"/>
      <c r="AV2" s="210"/>
      <c r="AW2" s="210"/>
      <c r="AX2" s="192" t="s">
        <v>149</v>
      </c>
      <c r="AY2" s="192"/>
      <c r="AZ2" s="192"/>
      <c r="BA2" s="193" t="s">
        <v>162</v>
      </c>
      <c r="BB2" s="194"/>
      <c r="BC2" s="195"/>
      <c r="BD2" s="192" t="s">
        <v>149</v>
      </c>
      <c r="BE2" s="192"/>
      <c r="BF2" s="192"/>
      <c r="BG2" s="93" t="s">
        <v>7</v>
      </c>
      <c r="BH2" s="192" t="s">
        <v>53</v>
      </c>
      <c r="BI2" s="192"/>
      <c r="BJ2" s="192"/>
      <c r="BK2" s="265" t="s">
        <v>195</v>
      </c>
      <c r="BL2" s="304"/>
      <c r="BM2" s="304"/>
      <c r="BO2" s="94" t="s">
        <v>128</v>
      </c>
      <c r="BP2" s="93" t="s">
        <v>134</v>
      </c>
      <c r="BS2" s="5" t="s">
        <v>186</v>
      </c>
      <c r="BT2" s="196" t="s">
        <v>187</v>
      </c>
      <c r="BU2" s="196"/>
    </row>
    <row r="3" spans="1:73" ht="14" customHeight="1">
      <c r="A3" s="204"/>
      <c r="B3" s="94" t="s">
        <v>91</v>
      </c>
      <c r="C3" s="93" t="s">
        <v>12</v>
      </c>
      <c r="D3" s="93" t="s">
        <v>158</v>
      </c>
      <c r="E3" s="192" t="s">
        <v>8</v>
      </c>
      <c r="F3" s="192"/>
      <c r="G3" s="192"/>
      <c r="H3" s="192" t="s">
        <v>8</v>
      </c>
      <c r="I3" s="192"/>
      <c r="J3" s="192"/>
      <c r="K3" s="93" t="s">
        <v>10</v>
      </c>
      <c r="L3" s="192" t="s">
        <v>9</v>
      </c>
      <c r="M3" s="192"/>
      <c r="N3" s="192"/>
      <c r="O3" s="192" t="s">
        <v>9</v>
      </c>
      <c r="P3" s="192"/>
      <c r="Q3" s="192"/>
      <c r="S3" s="192" t="s">
        <v>8</v>
      </c>
      <c r="T3" s="192"/>
      <c r="U3" s="192"/>
      <c r="V3" s="193" t="s">
        <v>8</v>
      </c>
      <c r="W3" s="194"/>
      <c r="X3" s="195"/>
      <c r="Y3" s="192" t="s">
        <v>9</v>
      </c>
      <c r="Z3" s="192"/>
      <c r="AA3" s="192"/>
      <c r="AB3" s="93" t="s">
        <v>10</v>
      </c>
      <c r="AE3" s="93" t="s">
        <v>196</v>
      </c>
      <c r="AF3" s="93" t="s">
        <v>9</v>
      </c>
      <c r="AH3" s="197" t="s">
        <v>11</v>
      </c>
      <c r="AI3" s="198"/>
      <c r="AJ3" s="198"/>
      <c r="AK3" s="198"/>
      <c r="AL3" s="198"/>
      <c r="AM3" s="198"/>
      <c r="AN3" s="198"/>
      <c r="AO3" s="199"/>
      <c r="AP3" s="197" t="s">
        <v>12</v>
      </c>
      <c r="AQ3" s="198"/>
      <c r="AR3" s="198"/>
      <c r="AS3" s="198"/>
      <c r="AT3" s="198"/>
      <c r="AU3" s="198"/>
      <c r="AV3" s="198"/>
      <c r="AW3" s="198"/>
      <c r="AX3" s="192" t="s">
        <v>11</v>
      </c>
      <c r="AY3" s="192"/>
      <c r="AZ3" s="192"/>
      <c r="BA3" s="193" t="s">
        <v>161</v>
      </c>
      <c r="BB3" s="194"/>
      <c r="BC3" s="195"/>
      <c r="BD3" s="192" t="s">
        <v>12</v>
      </c>
      <c r="BE3" s="192"/>
      <c r="BF3" s="192"/>
      <c r="BG3" s="93" t="s">
        <v>13</v>
      </c>
      <c r="BH3" s="192" t="s">
        <v>8</v>
      </c>
      <c r="BI3" s="192"/>
      <c r="BJ3" s="192"/>
      <c r="BK3" s="265" t="s">
        <v>9</v>
      </c>
      <c r="BL3" s="304"/>
      <c r="BM3" s="304"/>
      <c r="BO3" s="94" t="s">
        <v>129</v>
      </c>
      <c r="BP3" s="93" t="s">
        <v>14</v>
      </c>
      <c r="BQ3" s="168" t="s">
        <v>135</v>
      </c>
      <c r="BS3" s="183"/>
      <c r="BT3" s="183" t="s">
        <v>168</v>
      </c>
      <c r="BU3" s="183" t="s">
        <v>169</v>
      </c>
    </row>
    <row r="4" spans="1:73" ht="14" customHeight="1">
      <c r="A4" s="4">
        <v>1</v>
      </c>
      <c r="B4" s="128">
        <v>45901</v>
      </c>
      <c r="C4" s="105" t="s">
        <v>16</v>
      </c>
      <c r="D4" s="14" t="s">
        <v>16</v>
      </c>
      <c r="E4" s="205" t="s">
        <v>56</v>
      </c>
      <c r="F4" s="206"/>
      <c r="G4" s="206"/>
      <c r="H4" s="206"/>
      <c r="I4" s="206"/>
      <c r="J4" s="206"/>
      <c r="K4" s="15" t="s">
        <v>191</v>
      </c>
      <c r="L4" s="174"/>
      <c r="M4" s="174"/>
      <c r="N4" s="174"/>
      <c r="O4" s="200" t="s">
        <v>191</v>
      </c>
      <c r="P4" s="201"/>
      <c r="Q4" s="202"/>
      <c r="R4" s="24"/>
      <c r="S4" s="233" t="s">
        <v>123</v>
      </c>
      <c r="T4" s="234"/>
      <c r="U4" s="235"/>
      <c r="V4" s="107"/>
      <c r="W4" s="107"/>
      <c r="X4" s="107"/>
      <c r="Y4" s="107"/>
      <c r="Z4" s="107"/>
      <c r="AA4" s="107"/>
      <c r="AB4" s="108" t="s">
        <v>123</v>
      </c>
      <c r="AE4" s="129">
        <f>B4+3</f>
        <v>45904</v>
      </c>
      <c r="AF4" s="111" t="s">
        <v>200</v>
      </c>
      <c r="AH4" s="1"/>
      <c r="AI4" s="2"/>
      <c r="AJ4" s="2"/>
      <c r="AK4" s="2"/>
      <c r="AL4" s="2"/>
      <c r="AM4" s="2"/>
      <c r="AN4" s="2"/>
      <c r="AO4" s="3"/>
      <c r="AP4" s="1"/>
      <c r="AQ4" s="2"/>
      <c r="AR4" s="2"/>
      <c r="AS4" s="2"/>
      <c r="AT4" s="2"/>
      <c r="AU4" s="2"/>
      <c r="AV4" s="2"/>
      <c r="AW4" s="20"/>
      <c r="AX4" s="17" t="s">
        <v>141</v>
      </c>
      <c r="AY4" s="17" t="s">
        <v>140</v>
      </c>
      <c r="AZ4" s="17" t="s">
        <v>139</v>
      </c>
      <c r="BA4" s="25" t="s">
        <v>142</v>
      </c>
      <c r="BB4" s="25" t="s">
        <v>138</v>
      </c>
      <c r="BC4" s="25" t="s">
        <v>137</v>
      </c>
      <c r="BD4" s="17" t="s">
        <v>142</v>
      </c>
      <c r="BE4" s="17" t="s">
        <v>138</v>
      </c>
      <c r="BF4" s="17" t="s">
        <v>137</v>
      </c>
      <c r="BG4" s="14" t="s">
        <v>192</v>
      </c>
      <c r="BH4" s="216" t="s">
        <v>123</v>
      </c>
      <c r="BI4" s="217"/>
      <c r="BJ4" s="218"/>
      <c r="BK4" s="265"/>
      <c r="BL4" s="304"/>
      <c r="BM4" s="304"/>
      <c r="BO4" s="94">
        <v>1</v>
      </c>
      <c r="BP4" s="93"/>
      <c r="BQ4" s="129">
        <f t="shared" ref="BQ4:BQ10" si="0">B4+5</f>
        <v>45906</v>
      </c>
      <c r="BS4" s="5" t="s">
        <v>170</v>
      </c>
      <c r="BT4" s="5" t="s">
        <v>171</v>
      </c>
      <c r="BU4" s="5"/>
    </row>
    <row r="5" spans="1:73" ht="14" customHeight="1">
      <c r="A5" s="4">
        <v>2</v>
      </c>
      <c r="B5" s="128">
        <f t="shared" ref="B5:B9" si="1">B4+7</f>
        <v>45908</v>
      </c>
      <c r="C5" s="105" t="s">
        <v>16</v>
      </c>
      <c r="D5" s="14" t="s">
        <v>16</v>
      </c>
      <c r="E5" s="15" t="s">
        <v>140</v>
      </c>
      <c r="F5" s="15" t="s">
        <v>141</v>
      </c>
      <c r="G5" s="15" t="s">
        <v>142</v>
      </c>
      <c r="H5" s="16" t="s">
        <v>137</v>
      </c>
      <c r="I5" s="16" t="s">
        <v>138</v>
      </c>
      <c r="J5" s="16" t="s">
        <v>139</v>
      </c>
      <c r="K5" s="15" t="s">
        <v>132</v>
      </c>
      <c r="L5" s="16" t="s">
        <v>139</v>
      </c>
      <c r="M5" s="16" t="s">
        <v>140</v>
      </c>
      <c r="N5" s="16" t="s">
        <v>141</v>
      </c>
      <c r="O5" s="174"/>
      <c r="P5" s="174"/>
      <c r="Q5" s="174"/>
      <c r="R5" s="24"/>
      <c r="S5" s="17" t="s">
        <v>137</v>
      </c>
      <c r="T5" s="17" t="s">
        <v>139</v>
      </c>
      <c r="U5" s="17" t="s">
        <v>140</v>
      </c>
      <c r="V5" s="25" t="s">
        <v>138</v>
      </c>
      <c r="W5" s="25" t="s">
        <v>141</v>
      </c>
      <c r="X5" s="25" t="s">
        <v>142</v>
      </c>
      <c r="Y5" s="17" t="s">
        <v>138</v>
      </c>
      <c r="Z5" s="17" t="s">
        <v>141</v>
      </c>
      <c r="AA5" s="17" t="s">
        <v>142</v>
      </c>
      <c r="AB5" s="15" t="s">
        <v>130</v>
      </c>
      <c r="AE5" s="129">
        <f t="shared" ref="AE5:AE9" si="2">AE4+7</f>
        <v>45911</v>
      </c>
      <c r="AF5" s="111" t="s">
        <v>200</v>
      </c>
      <c r="AH5" s="1"/>
      <c r="AI5" s="2"/>
      <c r="AJ5" s="2"/>
      <c r="AK5" s="2"/>
      <c r="AL5" s="2"/>
      <c r="AM5" s="2"/>
      <c r="AN5" s="2"/>
      <c r="AO5" s="3"/>
      <c r="AP5" s="1"/>
      <c r="AQ5" s="2"/>
      <c r="AR5" s="2"/>
      <c r="AS5" s="2"/>
      <c r="AT5" s="2"/>
      <c r="AU5" s="2"/>
      <c r="AV5" s="2"/>
      <c r="AW5" s="20"/>
      <c r="AX5" s="17" t="s">
        <v>138</v>
      </c>
      <c r="AY5" s="17" t="s">
        <v>141</v>
      </c>
      <c r="AZ5" s="17" t="s">
        <v>142</v>
      </c>
      <c r="BA5" s="25" t="s">
        <v>137</v>
      </c>
      <c r="BB5" s="25" t="s">
        <v>139</v>
      </c>
      <c r="BC5" s="25" t="s">
        <v>140</v>
      </c>
      <c r="BD5" s="17" t="s">
        <v>137</v>
      </c>
      <c r="BE5" s="17" t="s">
        <v>139</v>
      </c>
      <c r="BF5" s="17" t="s">
        <v>140</v>
      </c>
      <c r="BG5" s="115" t="s">
        <v>131</v>
      </c>
      <c r="BH5" s="172" t="s">
        <v>137</v>
      </c>
      <c r="BI5" s="172" t="s">
        <v>139</v>
      </c>
      <c r="BJ5" s="172" t="s">
        <v>140</v>
      </c>
      <c r="BK5" s="265"/>
      <c r="BL5" s="304"/>
      <c r="BM5" s="304"/>
      <c r="BO5" s="94">
        <v>2</v>
      </c>
      <c r="BP5" s="93"/>
      <c r="BQ5" s="129">
        <f t="shared" si="0"/>
        <v>45913</v>
      </c>
      <c r="BS5" s="5" t="s">
        <v>170</v>
      </c>
      <c r="BT5" s="5" t="s">
        <v>172</v>
      </c>
      <c r="BU5" s="5"/>
    </row>
    <row r="6" spans="1:73" ht="14" customHeight="1">
      <c r="A6" s="4">
        <v>3</v>
      </c>
      <c r="B6" s="128">
        <f t="shared" si="1"/>
        <v>45915</v>
      </c>
      <c r="C6" s="105" t="s">
        <v>16</v>
      </c>
      <c r="D6" s="14" t="s">
        <v>16</v>
      </c>
      <c r="E6" s="15" t="s">
        <v>142</v>
      </c>
      <c r="F6" s="15" t="s">
        <v>137</v>
      </c>
      <c r="G6" s="15" t="s">
        <v>138</v>
      </c>
      <c r="H6" s="16" t="s">
        <v>139</v>
      </c>
      <c r="I6" s="16" t="s">
        <v>140</v>
      </c>
      <c r="J6" s="16" t="s">
        <v>141</v>
      </c>
      <c r="K6" s="15" t="s">
        <v>130</v>
      </c>
      <c r="L6" s="16" t="s">
        <v>137</v>
      </c>
      <c r="M6" s="16" t="s">
        <v>138</v>
      </c>
      <c r="N6" s="16" t="s">
        <v>142</v>
      </c>
      <c r="O6" s="174"/>
      <c r="P6" s="174"/>
      <c r="Q6" s="174"/>
      <c r="R6" s="24"/>
      <c r="S6" s="17" t="s">
        <v>139</v>
      </c>
      <c r="T6" s="17" t="s">
        <v>141</v>
      </c>
      <c r="U6" s="17" t="s">
        <v>142</v>
      </c>
      <c r="V6" s="25" t="s">
        <v>137</v>
      </c>
      <c r="W6" s="25" t="s">
        <v>138</v>
      </c>
      <c r="X6" s="25" t="s">
        <v>140</v>
      </c>
      <c r="Y6" s="17" t="s">
        <v>140</v>
      </c>
      <c r="Z6" s="17" t="s">
        <v>137</v>
      </c>
      <c r="AA6" s="17" t="s">
        <v>138</v>
      </c>
      <c r="AB6" s="15" t="s">
        <v>131</v>
      </c>
      <c r="AE6" s="129">
        <f t="shared" si="2"/>
        <v>45918</v>
      </c>
      <c r="AF6" s="111" t="s">
        <v>0</v>
      </c>
      <c r="AH6" s="1">
        <v>4</v>
      </c>
      <c r="AI6" s="2">
        <v>5</v>
      </c>
      <c r="AJ6" s="2">
        <v>6</v>
      </c>
      <c r="AK6" s="2">
        <v>8</v>
      </c>
      <c r="AL6" s="2">
        <v>11</v>
      </c>
      <c r="AM6" s="2">
        <v>12</v>
      </c>
      <c r="AN6" s="2">
        <v>13</v>
      </c>
      <c r="AO6" s="3">
        <v>15</v>
      </c>
      <c r="AP6" s="1">
        <v>1</v>
      </c>
      <c r="AQ6" s="2">
        <v>2</v>
      </c>
      <c r="AR6" s="2">
        <v>3</v>
      </c>
      <c r="AS6" s="2">
        <v>7</v>
      </c>
      <c r="AT6" s="2">
        <v>9</v>
      </c>
      <c r="AU6" s="2">
        <v>10</v>
      </c>
      <c r="AV6" s="2">
        <v>14</v>
      </c>
      <c r="AW6" s="20">
        <v>16</v>
      </c>
      <c r="AX6" s="17" t="s">
        <v>140</v>
      </c>
      <c r="AY6" s="17" t="s">
        <v>137</v>
      </c>
      <c r="AZ6" s="17" t="s">
        <v>138</v>
      </c>
      <c r="BA6" s="25" t="s">
        <v>139</v>
      </c>
      <c r="BB6" s="25" t="s">
        <v>141</v>
      </c>
      <c r="BC6" s="25" t="s">
        <v>142</v>
      </c>
      <c r="BD6" s="17" t="s">
        <v>139</v>
      </c>
      <c r="BE6" s="17" t="s">
        <v>141</v>
      </c>
      <c r="BF6" s="17" t="s">
        <v>142</v>
      </c>
      <c r="BG6" s="14" t="s">
        <v>132</v>
      </c>
      <c r="BH6" s="172" t="s">
        <v>139</v>
      </c>
      <c r="BI6" s="172" t="s">
        <v>141</v>
      </c>
      <c r="BJ6" s="172" t="s">
        <v>142</v>
      </c>
      <c r="BK6" s="265"/>
      <c r="BL6" s="304"/>
      <c r="BM6" s="304"/>
      <c r="BO6" s="94">
        <v>3</v>
      </c>
      <c r="BP6" s="110" t="s">
        <v>58</v>
      </c>
      <c r="BQ6" s="129">
        <f t="shared" si="0"/>
        <v>45920</v>
      </c>
      <c r="BS6" s="5" t="s">
        <v>170</v>
      </c>
      <c r="BT6" s="5" t="s">
        <v>173</v>
      </c>
      <c r="BU6" s="5"/>
    </row>
    <row r="7" spans="1:73" ht="14" customHeight="1">
      <c r="A7" s="4">
        <v>4</v>
      </c>
      <c r="B7" s="128">
        <f t="shared" si="1"/>
        <v>45922</v>
      </c>
      <c r="C7" s="110" t="s">
        <v>153</v>
      </c>
      <c r="D7" s="14" t="s">
        <v>16</v>
      </c>
      <c r="E7" s="15" t="s">
        <v>138</v>
      </c>
      <c r="F7" s="15" t="s">
        <v>139</v>
      </c>
      <c r="G7" s="15" t="s">
        <v>140</v>
      </c>
      <c r="H7" s="16" t="s">
        <v>141</v>
      </c>
      <c r="I7" s="16" t="s">
        <v>142</v>
      </c>
      <c r="J7" s="16" t="s">
        <v>137</v>
      </c>
      <c r="K7" s="15" t="s">
        <v>131</v>
      </c>
      <c r="O7" s="16" t="s">
        <v>137</v>
      </c>
      <c r="P7" s="16" t="s">
        <v>139</v>
      </c>
      <c r="Q7" s="16" t="s">
        <v>140</v>
      </c>
      <c r="R7" s="24"/>
      <c r="S7" s="17" t="s">
        <v>141</v>
      </c>
      <c r="T7" s="17" t="s">
        <v>137</v>
      </c>
      <c r="U7" s="17" t="s">
        <v>138</v>
      </c>
      <c r="V7" s="25" t="s">
        <v>139</v>
      </c>
      <c r="W7" s="25" t="s">
        <v>140</v>
      </c>
      <c r="X7" s="25" t="s">
        <v>142</v>
      </c>
      <c r="Y7" s="17" t="s">
        <v>142</v>
      </c>
      <c r="Z7" s="17" t="s">
        <v>139</v>
      </c>
      <c r="AA7" s="17" t="s">
        <v>140</v>
      </c>
      <c r="AB7" s="109" t="s">
        <v>132</v>
      </c>
      <c r="AE7" s="129">
        <f t="shared" si="2"/>
        <v>45925</v>
      </c>
      <c r="AF7" s="111" t="s">
        <v>200</v>
      </c>
      <c r="AH7" s="1">
        <v>5</v>
      </c>
      <c r="AI7" s="2">
        <v>6</v>
      </c>
      <c r="AJ7" s="2">
        <v>7</v>
      </c>
      <c r="AK7" s="2">
        <v>9</v>
      </c>
      <c r="AL7" s="2">
        <v>12</v>
      </c>
      <c r="AM7" s="2">
        <v>13</v>
      </c>
      <c r="AN7" s="2">
        <v>14</v>
      </c>
      <c r="AO7" s="3">
        <v>16</v>
      </c>
      <c r="AP7" s="1">
        <v>2</v>
      </c>
      <c r="AQ7" s="2">
        <v>3</v>
      </c>
      <c r="AR7" s="2">
        <v>4</v>
      </c>
      <c r="AS7" s="2">
        <v>8</v>
      </c>
      <c r="AT7" s="2">
        <v>10</v>
      </c>
      <c r="AU7" s="2">
        <v>11</v>
      </c>
      <c r="AV7" s="2">
        <v>15</v>
      </c>
      <c r="AW7" s="20">
        <v>1</v>
      </c>
      <c r="AX7" s="17" t="s">
        <v>142</v>
      </c>
      <c r="AY7" s="17" t="s">
        <v>139</v>
      </c>
      <c r="AZ7" s="17" t="s">
        <v>140</v>
      </c>
      <c r="BA7" s="25" t="s">
        <v>141</v>
      </c>
      <c r="BB7" s="25" t="s">
        <v>137</v>
      </c>
      <c r="BC7" s="25" t="s">
        <v>138</v>
      </c>
      <c r="BD7" s="17" t="s">
        <v>141</v>
      </c>
      <c r="BE7" s="17" t="s">
        <v>137</v>
      </c>
      <c r="BF7" s="17" t="s">
        <v>138</v>
      </c>
      <c r="BG7" s="14" t="s">
        <v>130</v>
      </c>
      <c r="BH7" s="172" t="s">
        <v>141</v>
      </c>
      <c r="BI7" s="172" t="s">
        <v>137</v>
      </c>
      <c r="BJ7" s="172" t="s">
        <v>138</v>
      </c>
      <c r="BK7" s="172" t="s">
        <v>138</v>
      </c>
      <c r="BL7" s="172" t="s">
        <v>140</v>
      </c>
      <c r="BM7" s="172" t="s">
        <v>139</v>
      </c>
      <c r="BO7" s="94">
        <v>4</v>
      </c>
      <c r="BP7" s="93"/>
      <c r="BQ7" s="129">
        <f t="shared" si="0"/>
        <v>45927</v>
      </c>
      <c r="BS7" s="5" t="s">
        <v>170</v>
      </c>
      <c r="BT7" s="5" t="s">
        <v>174</v>
      </c>
      <c r="BU7" s="5" t="s">
        <v>175</v>
      </c>
    </row>
    <row r="8" spans="1:73" ht="14" customHeight="1">
      <c r="A8" s="4">
        <v>5</v>
      </c>
      <c r="B8" s="128">
        <f t="shared" si="1"/>
        <v>45929</v>
      </c>
      <c r="C8" s="105" t="s">
        <v>16</v>
      </c>
      <c r="D8" s="110" t="s">
        <v>93</v>
      </c>
      <c r="E8" s="15" t="s">
        <v>139</v>
      </c>
      <c r="F8" s="15" t="s">
        <v>142</v>
      </c>
      <c r="G8" s="15" t="s">
        <v>141</v>
      </c>
      <c r="H8" s="16" t="s">
        <v>138</v>
      </c>
      <c r="I8" s="16" t="s">
        <v>137</v>
      </c>
      <c r="J8" s="16" t="s">
        <v>140</v>
      </c>
      <c r="K8" s="15" t="s">
        <v>132</v>
      </c>
      <c r="L8" s="16" t="s">
        <v>139</v>
      </c>
      <c r="M8" s="16" t="s">
        <v>140</v>
      </c>
      <c r="N8" s="16" t="s">
        <v>141</v>
      </c>
      <c r="O8" s="174"/>
      <c r="P8" s="174"/>
      <c r="Q8" s="174"/>
      <c r="R8" s="24"/>
      <c r="S8" s="17" t="s">
        <v>138</v>
      </c>
      <c r="T8" s="17" t="s">
        <v>140</v>
      </c>
      <c r="U8" s="17" t="s">
        <v>139</v>
      </c>
      <c r="V8" s="25" t="s">
        <v>137</v>
      </c>
      <c r="W8" s="25" t="s">
        <v>141</v>
      </c>
      <c r="X8" s="25" t="s">
        <v>142</v>
      </c>
      <c r="Y8" s="17" t="s">
        <v>137</v>
      </c>
      <c r="Z8" s="17" t="s">
        <v>142</v>
      </c>
      <c r="AA8" s="17" t="s">
        <v>141</v>
      </c>
      <c r="AB8" s="15" t="s">
        <v>130</v>
      </c>
      <c r="AE8" s="129">
        <f t="shared" si="2"/>
        <v>45932</v>
      </c>
      <c r="AF8" s="111" t="s">
        <v>0</v>
      </c>
      <c r="AH8" s="1">
        <v>6</v>
      </c>
      <c r="AI8" s="2">
        <v>7</v>
      </c>
      <c r="AJ8" s="2">
        <v>8</v>
      </c>
      <c r="AK8" s="2">
        <v>10</v>
      </c>
      <c r="AL8" s="2">
        <v>13</v>
      </c>
      <c r="AM8" s="2">
        <v>14</v>
      </c>
      <c r="AN8" s="2">
        <v>15</v>
      </c>
      <c r="AO8" s="3">
        <v>1</v>
      </c>
      <c r="AP8" s="1">
        <v>3</v>
      </c>
      <c r="AQ8" s="2">
        <v>4</v>
      </c>
      <c r="AR8" s="2">
        <v>5</v>
      </c>
      <c r="AS8" s="2">
        <v>9</v>
      </c>
      <c r="AT8" s="2">
        <v>11</v>
      </c>
      <c r="AU8" s="2">
        <v>12</v>
      </c>
      <c r="AV8" s="2">
        <v>16</v>
      </c>
      <c r="AW8" s="20">
        <v>2</v>
      </c>
      <c r="AX8" s="17" t="s">
        <v>137</v>
      </c>
      <c r="AY8" s="17" t="s">
        <v>142</v>
      </c>
      <c r="AZ8" s="17" t="s">
        <v>141</v>
      </c>
      <c r="BA8" s="25" t="s">
        <v>138</v>
      </c>
      <c r="BB8" s="25" t="s">
        <v>140</v>
      </c>
      <c r="BC8" s="25" t="s">
        <v>139</v>
      </c>
      <c r="BD8" s="17" t="s">
        <v>138</v>
      </c>
      <c r="BE8" s="17" t="s">
        <v>140</v>
      </c>
      <c r="BF8" s="17" t="s">
        <v>139</v>
      </c>
      <c r="BG8" s="14" t="s">
        <v>131</v>
      </c>
      <c r="BH8" s="305" t="s">
        <v>202</v>
      </c>
      <c r="BI8" s="306"/>
      <c r="BJ8" s="306"/>
      <c r="BK8" s="305" t="s">
        <v>208</v>
      </c>
      <c r="BL8" s="306"/>
      <c r="BM8" s="306"/>
      <c r="BO8" s="94">
        <v>5</v>
      </c>
      <c r="BP8" s="113"/>
      <c r="BQ8" s="129">
        <f t="shared" si="0"/>
        <v>45934</v>
      </c>
      <c r="BS8" s="5" t="s">
        <v>176</v>
      </c>
      <c r="BT8" s="5" t="s">
        <v>174</v>
      </c>
      <c r="BU8" s="5" t="s">
        <v>175</v>
      </c>
    </row>
    <row r="9" spans="1:73" ht="14" customHeight="1">
      <c r="A9" s="4">
        <v>6</v>
      </c>
      <c r="B9" s="128">
        <f t="shared" si="1"/>
        <v>45936</v>
      </c>
      <c r="C9" s="105" t="s">
        <v>16</v>
      </c>
      <c r="D9" s="174"/>
      <c r="E9" s="15" t="s">
        <v>141</v>
      </c>
      <c r="F9" s="15" t="s">
        <v>138</v>
      </c>
      <c r="G9" s="15" t="s">
        <v>137</v>
      </c>
      <c r="H9" s="16" t="s">
        <v>140</v>
      </c>
      <c r="I9" s="16" t="s">
        <v>139</v>
      </c>
      <c r="J9" s="16" t="s">
        <v>142</v>
      </c>
      <c r="K9" s="15" t="s">
        <v>130</v>
      </c>
      <c r="L9" s="16" t="s">
        <v>137</v>
      </c>
      <c r="M9" s="16" t="s">
        <v>138</v>
      </c>
      <c r="N9" s="16" t="s">
        <v>142</v>
      </c>
      <c r="O9" s="174"/>
      <c r="P9" s="174"/>
      <c r="Q9" s="174"/>
      <c r="R9" s="24"/>
      <c r="S9" s="17" t="s">
        <v>140</v>
      </c>
      <c r="T9" s="17" t="s">
        <v>142</v>
      </c>
      <c r="U9" s="17" t="s">
        <v>141</v>
      </c>
      <c r="V9" s="25" t="s">
        <v>137</v>
      </c>
      <c r="W9" s="25" t="s">
        <v>138</v>
      </c>
      <c r="X9" s="25" t="s">
        <v>139</v>
      </c>
      <c r="Y9" s="17" t="s">
        <v>139</v>
      </c>
      <c r="Z9" s="17" t="s">
        <v>138</v>
      </c>
      <c r="AA9" s="17" t="s">
        <v>137</v>
      </c>
      <c r="AB9" s="15" t="s">
        <v>131</v>
      </c>
      <c r="AE9" s="129">
        <f t="shared" si="2"/>
        <v>45939</v>
      </c>
      <c r="AF9" s="111" t="s">
        <v>200</v>
      </c>
      <c r="AH9" s="1">
        <v>7</v>
      </c>
      <c r="AI9" s="2">
        <v>8</v>
      </c>
      <c r="AJ9" s="2">
        <v>9</v>
      </c>
      <c r="AK9" s="2">
        <v>11</v>
      </c>
      <c r="AL9" s="2">
        <v>14</v>
      </c>
      <c r="AM9" s="2">
        <v>15</v>
      </c>
      <c r="AN9" s="2">
        <v>16</v>
      </c>
      <c r="AO9" s="3">
        <v>2</v>
      </c>
      <c r="AP9" s="1">
        <v>4</v>
      </c>
      <c r="AQ9" s="2">
        <v>5</v>
      </c>
      <c r="AR9" s="2">
        <v>6</v>
      </c>
      <c r="AS9" s="2">
        <v>10</v>
      </c>
      <c r="AT9" s="2">
        <v>12</v>
      </c>
      <c r="AU9" s="2">
        <v>13</v>
      </c>
      <c r="AV9" s="2">
        <v>1</v>
      </c>
      <c r="AW9" s="20">
        <v>3</v>
      </c>
      <c r="AX9" s="17" t="s">
        <v>139</v>
      </c>
      <c r="AY9" s="17" t="s">
        <v>138</v>
      </c>
      <c r="AZ9" s="17" t="s">
        <v>137</v>
      </c>
      <c r="BA9" s="25" t="s">
        <v>140</v>
      </c>
      <c r="BB9" s="25" t="s">
        <v>142</v>
      </c>
      <c r="BC9" s="25" t="s">
        <v>141</v>
      </c>
      <c r="BD9" s="17" t="s">
        <v>140</v>
      </c>
      <c r="BE9" s="17" t="s">
        <v>142</v>
      </c>
      <c r="BF9" s="17" t="s">
        <v>141</v>
      </c>
      <c r="BG9" s="14" t="s">
        <v>132</v>
      </c>
      <c r="BH9" s="171" t="s">
        <v>140</v>
      </c>
      <c r="BI9" s="171" t="s">
        <v>142</v>
      </c>
      <c r="BJ9" s="171" t="s">
        <v>141</v>
      </c>
      <c r="BK9" s="265"/>
      <c r="BL9" s="304"/>
      <c r="BM9" s="304"/>
      <c r="BO9" s="94">
        <v>6</v>
      </c>
      <c r="BP9" s="110" t="s">
        <v>47</v>
      </c>
      <c r="BQ9" s="129">
        <f t="shared" si="0"/>
        <v>45941</v>
      </c>
      <c r="BS9" s="5" t="s">
        <v>176</v>
      </c>
      <c r="BT9" s="5" t="s">
        <v>174</v>
      </c>
      <c r="BU9" s="5" t="s">
        <v>175</v>
      </c>
    </row>
    <row r="10" spans="1:73" ht="14" customHeight="1">
      <c r="A10" s="4">
        <v>7</v>
      </c>
      <c r="B10" s="128">
        <f>B7+21</f>
        <v>45943</v>
      </c>
      <c r="C10" s="110" t="s">
        <v>54</v>
      </c>
      <c r="D10" s="14" t="s">
        <v>16</v>
      </c>
      <c r="E10" s="15" t="s">
        <v>137</v>
      </c>
      <c r="F10" s="15" t="s">
        <v>140</v>
      </c>
      <c r="G10" s="15" t="s">
        <v>139</v>
      </c>
      <c r="H10" s="16" t="s">
        <v>142</v>
      </c>
      <c r="I10" s="16" t="s">
        <v>141</v>
      </c>
      <c r="J10" s="16" t="s">
        <v>138</v>
      </c>
      <c r="K10" s="15" t="s">
        <v>131</v>
      </c>
      <c r="O10" s="16" t="s">
        <v>137</v>
      </c>
      <c r="P10" s="16" t="s">
        <v>138</v>
      </c>
      <c r="Q10" s="16" t="s">
        <v>140</v>
      </c>
      <c r="R10" s="24"/>
      <c r="S10" s="17" t="s">
        <v>142</v>
      </c>
      <c r="T10" s="17" t="s">
        <v>138</v>
      </c>
      <c r="U10" s="17" t="s">
        <v>137</v>
      </c>
      <c r="V10" s="25" t="s">
        <v>139</v>
      </c>
      <c r="W10" s="25" t="s">
        <v>140</v>
      </c>
      <c r="X10" s="25" t="s">
        <v>141</v>
      </c>
      <c r="Y10" s="17" t="s">
        <v>141</v>
      </c>
      <c r="Z10" s="17" t="s">
        <v>140</v>
      </c>
      <c r="AA10" s="17" t="s">
        <v>139</v>
      </c>
      <c r="AB10" s="15" t="s">
        <v>132</v>
      </c>
      <c r="AE10" s="129">
        <f>AE7+21</f>
        <v>45946</v>
      </c>
      <c r="AF10" s="111" t="s">
        <v>0</v>
      </c>
      <c r="AH10" s="1">
        <v>8</v>
      </c>
      <c r="AI10" s="2">
        <v>9</v>
      </c>
      <c r="AJ10" s="2">
        <v>4</v>
      </c>
      <c r="AK10" s="2">
        <v>12</v>
      </c>
      <c r="AL10" s="2">
        <v>15</v>
      </c>
      <c r="AM10" s="2">
        <v>16</v>
      </c>
      <c r="AN10" s="2">
        <v>5</v>
      </c>
      <c r="AO10" s="3">
        <v>3</v>
      </c>
      <c r="AP10" s="1">
        <v>1</v>
      </c>
      <c r="AQ10" s="2">
        <v>6</v>
      </c>
      <c r="AR10" s="2">
        <v>7</v>
      </c>
      <c r="AS10" s="2">
        <v>11</v>
      </c>
      <c r="AT10" s="2">
        <v>13</v>
      </c>
      <c r="AU10" s="2">
        <v>14</v>
      </c>
      <c r="AV10" s="2">
        <v>2</v>
      </c>
      <c r="AW10" s="20">
        <v>10</v>
      </c>
      <c r="AX10" s="17" t="s">
        <v>141</v>
      </c>
      <c r="AY10" s="17" t="s">
        <v>140</v>
      </c>
      <c r="AZ10" s="17" t="s">
        <v>139</v>
      </c>
      <c r="BA10" s="25" t="s">
        <v>142</v>
      </c>
      <c r="BB10" s="25" t="s">
        <v>138</v>
      </c>
      <c r="BC10" s="25" t="s">
        <v>137</v>
      </c>
      <c r="BD10" s="17" t="s">
        <v>142</v>
      </c>
      <c r="BE10" s="17" t="s">
        <v>138</v>
      </c>
      <c r="BF10" s="17" t="s">
        <v>137</v>
      </c>
      <c r="BG10" s="14" t="s">
        <v>130</v>
      </c>
      <c r="BH10" s="172" t="s">
        <v>142</v>
      </c>
      <c r="BI10" s="172" t="s">
        <v>138</v>
      </c>
      <c r="BJ10" s="172" t="s">
        <v>137</v>
      </c>
      <c r="BK10" s="265"/>
      <c r="BL10" s="304"/>
      <c r="BM10" s="304"/>
      <c r="BO10" s="94">
        <v>7</v>
      </c>
      <c r="BP10" s="130"/>
      <c r="BQ10" s="129">
        <f t="shared" si="0"/>
        <v>45948</v>
      </c>
      <c r="BS10" s="5" t="s">
        <v>176</v>
      </c>
      <c r="BT10" s="5" t="s">
        <v>174</v>
      </c>
      <c r="BU10" s="5" t="s">
        <v>175</v>
      </c>
    </row>
    <row r="11" spans="1:73" ht="14" customHeight="1">
      <c r="A11" s="4">
        <v>8</v>
      </c>
      <c r="B11" s="230" t="s">
        <v>17</v>
      </c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  <c r="O11" s="130"/>
      <c r="P11" s="130"/>
      <c r="Q11" s="130"/>
      <c r="R11" s="131"/>
      <c r="S11" s="221" t="s">
        <v>17</v>
      </c>
      <c r="T11" s="222"/>
      <c r="U11" s="222"/>
      <c r="V11" s="222"/>
      <c r="W11" s="222"/>
      <c r="X11" s="222"/>
      <c r="Y11" s="222"/>
      <c r="Z11" s="222"/>
      <c r="AA11" s="222"/>
      <c r="AB11" s="223"/>
      <c r="AC11" s="134"/>
      <c r="AD11" s="134"/>
      <c r="AE11" s="232" t="s">
        <v>17</v>
      </c>
      <c r="AF11" s="232"/>
      <c r="AG11" s="134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86" t="s">
        <v>17</v>
      </c>
      <c r="AY11" s="236"/>
      <c r="AZ11" s="236"/>
      <c r="BA11" s="236"/>
      <c r="BB11" s="236"/>
      <c r="BC11" s="236"/>
      <c r="BD11" s="236"/>
      <c r="BE11" s="236"/>
      <c r="BF11" s="236"/>
      <c r="BG11" s="236"/>
      <c r="BH11" s="236"/>
      <c r="BI11" s="236"/>
      <c r="BJ11" s="236"/>
      <c r="BK11" s="130"/>
      <c r="BL11" s="130"/>
      <c r="BM11" s="130"/>
      <c r="BO11" s="94">
        <v>8</v>
      </c>
      <c r="BP11" s="186" t="s">
        <v>17</v>
      </c>
      <c r="BQ11" s="187"/>
      <c r="BS11" s="5"/>
      <c r="BT11" s="5"/>
      <c r="BU11" s="5"/>
    </row>
    <row r="12" spans="1:73" ht="14" customHeight="1">
      <c r="A12" s="4">
        <v>9</v>
      </c>
      <c r="B12" s="230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  <c r="O12" s="130"/>
      <c r="P12" s="130"/>
      <c r="Q12" s="130"/>
      <c r="R12" s="131"/>
      <c r="S12" s="224"/>
      <c r="T12" s="225"/>
      <c r="U12" s="225"/>
      <c r="V12" s="225"/>
      <c r="W12" s="225"/>
      <c r="X12" s="225"/>
      <c r="Y12" s="225"/>
      <c r="Z12" s="225"/>
      <c r="AA12" s="225"/>
      <c r="AB12" s="226"/>
      <c r="AC12" s="134"/>
      <c r="AD12" s="134"/>
      <c r="AE12" s="232"/>
      <c r="AF12" s="232"/>
      <c r="AG12" s="134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88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130"/>
      <c r="BL12" s="130"/>
      <c r="BM12" s="130"/>
      <c r="BO12" s="94">
        <v>9</v>
      </c>
      <c r="BP12" s="188"/>
      <c r="BQ12" s="189"/>
      <c r="BS12" s="5"/>
      <c r="BT12" s="5"/>
      <c r="BU12" s="5"/>
    </row>
    <row r="13" spans="1:73" ht="14" customHeight="1">
      <c r="A13" s="4">
        <v>10</v>
      </c>
      <c r="B13" s="128">
        <f>B10+21</f>
        <v>45964</v>
      </c>
      <c r="C13" s="105" t="s">
        <v>16</v>
      </c>
      <c r="D13" s="14" t="s">
        <v>16</v>
      </c>
      <c r="E13" s="15" t="s">
        <v>140</v>
      </c>
      <c r="F13" s="15" t="s">
        <v>141</v>
      </c>
      <c r="G13" s="15" t="s">
        <v>142</v>
      </c>
      <c r="H13" s="16" t="s">
        <v>137</v>
      </c>
      <c r="I13" s="16" t="s">
        <v>138</v>
      </c>
      <c r="J13" s="16" t="s">
        <v>139</v>
      </c>
      <c r="K13" s="15" t="s">
        <v>132</v>
      </c>
      <c r="L13" s="174"/>
      <c r="M13" s="174"/>
      <c r="N13" s="174"/>
      <c r="O13" s="16" t="s">
        <v>139</v>
      </c>
      <c r="P13" s="16" t="s">
        <v>140</v>
      </c>
      <c r="Q13" s="16" t="s">
        <v>141</v>
      </c>
      <c r="R13" s="24"/>
      <c r="S13" s="17" t="s">
        <v>137</v>
      </c>
      <c r="T13" s="17" t="s">
        <v>139</v>
      </c>
      <c r="U13" s="17" t="s">
        <v>140</v>
      </c>
      <c r="V13" s="25" t="s">
        <v>138</v>
      </c>
      <c r="W13" s="25" t="s">
        <v>141</v>
      </c>
      <c r="X13" s="25" t="s">
        <v>142</v>
      </c>
      <c r="Y13" s="17" t="s">
        <v>138</v>
      </c>
      <c r="Z13" s="17" t="s">
        <v>141</v>
      </c>
      <c r="AA13" s="17" t="s">
        <v>142</v>
      </c>
      <c r="AB13" s="15" t="s">
        <v>130</v>
      </c>
      <c r="AE13" s="129">
        <f>AE10+21</f>
        <v>45967</v>
      </c>
      <c r="AF13" s="111" t="s">
        <v>200</v>
      </c>
      <c r="AH13" s="1">
        <v>9</v>
      </c>
      <c r="AI13" s="2">
        <v>10</v>
      </c>
      <c r="AJ13" s="2">
        <v>11</v>
      </c>
      <c r="AK13" s="2">
        <v>13</v>
      </c>
      <c r="AL13" s="2">
        <v>16</v>
      </c>
      <c r="AM13" s="2">
        <v>1</v>
      </c>
      <c r="AN13" s="2">
        <v>2</v>
      </c>
      <c r="AO13" s="3">
        <v>4</v>
      </c>
      <c r="AP13" s="1">
        <v>6</v>
      </c>
      <c r="AQ13" s="2">
        <v>7</v>
      </c>
      <c r="AR13" s="2">
        <v>8</v>
      </c>
      <c r="AS13" s="2">
        <v>12</v>
      </c>
      <c r="AT13" s="2">
        <v>14</v>
      </c>
      <c r="AU13" s="2">
        <v>15</v>
      </c>
      <c r="AV13" s="2">
        <v>3</v>
      </c>
      <c r="AW13" s="20">
        <v>5</v>
      </c>
      <c r="AX13" s="17" t="s">
        <v>138</v>
      </c>
      <c r="AY13" s="17" t="s">
        <v>141</v>
      </c>
      <c r="AZ13" s="17" t="s">
        <v>142</v>
      </c>
      <c r="BA13" s="25" t="s">
        <v>137</v>
      </c>
      <c r="BB13" s="25" t="s">
        <v>139</v>
      </c>
      <c r="BC13" s="25" t="s">
        <v>140</v>
      </c>
      <c r="BD13" s="17" t="s">
        <v>137</v>
      </c>
      <c r="BE13" s="17" t="s">
        <v>139</v>
      </c>
      <c r="BF13" s="17" t="s">
        <v>140</v>
      </c>
      <c r="BG13" s="115" t="s">
        <v>131</v>
      </c>
      <c r="BH13" s="171" t="s">
        <v>137</v>
      </c>
      <c r="BI13" s="171" t="s">
        <v>139</v>
      </c>
      <c r="BJ13" s="171" t="s">
        <v>140</v>
      </c>
      <c r="BK13" s="265"/>
      <c r="BL13" s="304"/>
      <c r="BM13" s="304"/>
      <c r="BO13" s="167">
        <v>10</v>
      </c>
      <c r="BP13" s="135"/>
      <c r="BQ13" s="129">
        <f t="shared" ref="BQ13:BQ19" si="3">B13+5</f>
        <v>45969</v>
      </c>
      <c r="BS13" s="5" t="s">
        <v>176</v>
      </c>
      <c r="BT13" s="5" t="s">
        <v>173</v>
      </c>
      <c r="BU13" s="5" t="s">
        <v>177</v>
      </c>
    </row>
    <row r="14" spans="1:73" ht="14" customHeight="1">
      <c r="A14" s="4">
        <v>11</v>
      </c>
      <c r="B14" s="128">
        <f t="shared" ref="B14:B19" si="4">B13+7</f>
        <v>45971</v>
      </c>
      <c r="C14" s="105" t="s">
        <v>16</v>
      </c>
      <c r="D14" s="14" t="s">
        <v>16</v>
      </c>
      <c r="E14" s="15" t="s">
        <v>142</v>
      </c>
      <c r="F14" s="15" t="s">
        <v>137</v>
      </c>
      <c r="G14" s="15" t="s">
        <v>138</v>
      </c>
      <c r="H14" s="16" t="s">
        <v>139</v>
      </c>
      <c r="I14" s="16" t="s">
        <v>140</v>
      </c>
      <c r="J14" s="16" t="s">
        <v>141</v>
      </c>
      <c r="K14" s="15" t="s">
        <v>130</v>
      </c>
      <c r="L14" s="174"/>
      <c r="M14" s="174"/>
      <c r="N14" s="174"/>
      <c r="O14" s="16" t="s">
        <v>137</v>
      </c>
      <c r="P14" s="16" t="s">
        <v>138</v>
      </c>
      <c r="Q14" s="16" t="s">
        <v>142</v>
      </c>
      <c r="R14" s="116"/>
      <c r="S14" s="190" t="s">
        <v>92</v>
      </c>
      <c r="T14" s="191"/>
      <c r="U14" s="191"/>
      <c r="V14" s="191"/>
      <c r="W14" s="191"/>
      <c r="X14" s="191"/>
      <c r="Y14" s="191"/>
      <c r="Z14" s="191"/>
      <c r="AA14" s="191"/>
      <c r="AB14" s="191"/>
      <c r="AC14" s="170"/>
      <c r="AE14" s="129">
        <f t="shared" ref="AE14:AE19" si="5">AE13+7</f>
        <v>45974</v>
      </c>
      <c r="AF14" s="111" t="s">
        <v>0</v>
      </c>
      <c r="AH14" s="1">
        <v>10</v>
      </c>
      <c r="AI14" s="2">
        <v>11</v>
      </c>
      <c r="AJ14" s="2">
        <v>12</v>
      </c>
      <c r="AK14" s="2">
        <v>14</v>
      </c>
      <c r="AL14" s="2">
        <v>1</v>
      </c>
      <c r="AM14" s="2">
        <v>2</v>
      </c>
      <c r="AN14" s="2">
        <v>3</v>
      </c>
      <c r="AO14" s="3">
        <v>5</v>
      </c>
      <c r="AP14" s="1">
        <v>7</v>
      </c>
      <c r="AQ14" s="2">
        <v>8</v>
      </c>
      <c r="AR14" s="2">
        <v>9</v>
      </c>
      <c r="AS14" s="2">
        <v>13</v>
      </c>
      <c r="AT14" s="2">
        <v>15</v>
      </c>
      <c r="AU14" s="2">
        <v>16</v>
      </c>
      <c r="AV14" s="2">
        <v>4</v>
      </c>
      <c r="AW14" s="20">
        <v>6</v>
      </c>
      <c r="AX14" s="17" t="s">
        <v>140</v>
      </c>
      <c r="AY14" s="17" t="s">
        <v>137</v>
      </c>
      <c r="AZ14" s="17" t="s">
        <v>138</v>
      </c>
      <c r="BA14" s="25" t="s">
        <v>139</v>
      </c>
      <c r="BB14" s="25" t="s">
        <v>141</v>
      </c>
      <c r="BC14" s="25" t="s">
        <v>142</v>
      </c>
      <c r="BD14" s="17" t="s">
        <v>139</v>
      </c>
      <c r="BE14" s="17" t="s">
        <v>141</v>
      </c>
      <c r="BF14" s="17" t="s">
        <v>142</v>
      </c>
      <c r="BG14" s="169" t="s">
        <v>132</v>
      </c>
      <c r="BH14" s="238" t="s">
        <v>165</v>
      </c>
      <c r="BI14" s="239"/>
      <c r="BJ14" s="239"/>
      <c r="BK14" s="240"/>
      <c r="BL14" s="299"/>
      <c r="BM14" s="299"/>
      <c r="BO14" s="167">
        <v>11</v>
      </c>
      <c r="BP14" s="135"/>
      <c r="BQ14" s="129">
        <f t="shared" si="3"/>
        <v>45976</v>
      </c>
      <c r="BS14" s="5" t="s">
        <v>176</v>
      </c>
      <c r="BT14" s="5" t="s">
        <v>178</v>
      </c>
      <c r="BU14" s="5"/>
    </row>
    <row r="15" spans="1:73" ht="14" customHeight="1">
      <c r="A15" s="4">
        <v>12</v>
      </c>
      <c r="B15" s="128">
        <f t="shared" si="4"/>
        <v>45978</v>
      </c>
      <c r="C15" s="105" t="s">
        <v>16</v>
      </c>
      <c r="D15" s="14" t="s">
        <v>16</v>
      </c>
      <c r="E15" s="15" t="s">
        <v>138</v>
      </c>
      <c r="F15" s="15" t="s">
        <v>139</v>
      </c>
      <c r="G15" s="15" t="s">
        <v>140</v>
      </c>
      <c r="H15" s="16" t="s">
        <v>141</v>
      </c>
      <c r="I15" s="16" t="s">
        <v>142</v>
      </c>
      <c r="J15" s="16" t="s">
        <v>137</v>
      </c>
      <c r="K15" s="15" t="s">
        <v>131</v>
      </c>
      <c r="L15" s="16" t="s">
        <v>137</v>
      </c>
      <c r="M15" s="16" t="s">
        <v>138</v>
      </c>
      <c r="N15" s="16" t="s">
        <v>139</v>
      </c>
      <c r="O15" s="174"/>
      <c r="P15" s="174"/>
      <c r="Q15" s="174"/>
      <c r="R15" s="24"/>
      <c r="S15" s="17" t="s">
        <v>141</v>
      </c>
      <c r="T15" s="17" t="s">
        <v>137</v>
      </c>
      <c r="U15" s="17" t="s">
        <v>138</v>
      </c>
      <c r="V15" s="25" t="s">
        <v>139</v>
      </c>
      <c r="W15" s="25" t="s">
        <v>140</v>
      </c>
      <c r="X15" s="25" t="s">
        <v>142</v>
      </c>
      <c r="Y15" s="17" t="s">
        <v>142</v>
      </c>
      <c r="Z15" s="17" t="s">
        <v>139</v>
      </c>
      <c r="AA15" s="17" t="s">
        <v>140</v>
      </c>
      <c r="AB15" s="109" t="s">
        <v>132</v>
      </c>
      <c r="AE15" s="129">
        <f t="shared" si="5"/>
        <v>45981</v>
      </c>
      <c r="AF15" s="111" t="s">
        <v>200</v>
      </c>
      <c r="AH15" s="1">
        <v>11</v>
      </c>
      <c r="AI15" s="2">
        <v>12</v>
      </c>
      <c r="AJ15" s="2">
        <v>13</v>
      </c>
      <c r="AK15" s="2">
        <v>15</v>
      </c>
      <c r="AL15" s="2">
        <v>2</v>
      </c>
      <c r="AM15" s="2">
        <v>3</v>
      </c>
      <c r="AN15" s="2">
        <v>4</v>
      </c>
      <c r="AO15" s="3">
        <v>6</v>
      </c>
      <c r="AP15" s="1">
        <v>8</v>
      </c>
      <c r="AQ15" s="2">
        <v>9</v>
      </c>
      <c r="AR15" s="2">
        <v>10</v>
      </c>
      <c r="AS15" s="2">
        <v>14</v>
      </c>
      <c r="AT15" s="2">
        <v>16</v>
      </c>
      <c r="AU15" s="2">
        <v>1</v>
      </c>
      <c r="AV15" s="2">
        <v>5</v>
      </c>
      <c r="AW15" s="20">
        <v>7</v>
      </c>
      <c r="AX15" s="17" t="s">
        <v>142</v>
      </c>
      <c r="AY15" s="17" t="s">
        <v>139</v>
      </c>
      <c r="AZ15" s="17" t="s">
        <v>140</v>
      </c>
      <c r="BA15" s="25" t="s">
        <v>141</v>
      </c>
      <c r="BB15" s="25" t="s">
        <v>137</v>
      </c>
      <c r="BC15" s="25" t="s">
        <v>138</v>
      </c>
      <c r="BD15" s="17" t="s">
        <v>141</v>
      </c>
      <c r="BE15" s="17" t="s">
        <v>137</v>
      </c>
      <c r="BF15" s="17" t="s">
        <v>138</v>
      </c>
      <c r="BG15" s="14" t="s">
        <v>130</v>
      </c>
      <c r="BH15" s="172" t="s">
        <v>141</v>
      </c>
      <c r="BI15" s="172" t="s">
        <v>137</v>
      </c>
      <c r="BJ15" s="172" t="s">
        <v>138</v>
      </c>
      <c r="BK15" s="265"/>
      <c r="BL15" s="304"/>
      <c r="BM15" s="304"/>
      <c r="BO15" s="167">
        <v>12</v>
      </c>
      <c r="BP15" s="110" t="s">
        <v>48</v>
      </c>
      <c r="BQ15" s="129">
        <f t="shared" si="3"/>
        <v>45983</v>
      </c>
      <c r="BS15" s="5" t="s">
        <v>179</v>
      </c>
      <c r="BT15" s="5" t="s">
        <v>178</v>
      </c>
      <c r="BU15" s="5"/>
    </row>
    <row r="16" spans="1:73" ht="14" customHeight="1">
      <c r="A16" s="4">
        <v>13</v>
      </c>
      <c r="B16" s="128">
        <f t="shared" si="4"/>
        <v>45985</v>
      </c>
      <c r="C16" s="105" t="s">
        <v>16</v>
      </c>
      <c r="D16" s="14" t="s">
        <v>16</v>
      </c>
      <c r="E16" s="15" t="s">
        <v>139</v>
      </c>
      <c r="F16" s="15" t="s">
        <v>142</v>
      </c>
      <c r="G16" s="15" t="s">
        <v>141</v>
      </c>
      <c r="H16" s="16" t="s">
        <v>138</v>
      </c>
      <c r="I16" s="16" t="s">
        <v>137</v>
      </c>
      <c r="J16" s="16" t="s">
        <v>140</v>
      </c>
      <c r="K16" s="15" t="s">
        <v>132</v>
      </c>
      <c r="L16" s="16" t="s">
        <v>140</v>
      </c>
      <c r="M16" s="16" t="s">
        <v>141</v>
      </c>
      <c r="N16" s="16" t="s">
        <v>142</v>
      </c>
      <c r="O16" s="174"/>
      <c r="P16" s="174"/>
      <c r="Q16" s="174"/>
      <c r="R16" s="24"/>
      <c r="S16" s="17" t="s">
        <v>138</v>
      </c>
      <c r="T16" s="17" t="s">
        <v>140</v>
      </c>
      <c r="U16" s="17" t="s">
        <v>139</v>
      </c>
      <c r="V16" s="25" t="s">
        <v>137</v>
      </c>
      <c r="W16" s="25" t="s">
        <v>141</v>
      </c>
      <c r="X16" s="25" t="s">
        <v>142</v>
      </c>
      <c r="Y16" s="17" t="s">
        <v>137</v>
      </c>
      <c r="Z16" s="17" t="s">
        <v>142</v>
      </c>
      <c r="AA16" s="17" t="s">
        <v>141</v>
      </c>
      <c r="AB16" s="15" t="s">
        <v>130</v>
      </c>
      <c r="AE16" s="129">
        <f t="shared" si="5"/>
        <v>45988</v>
      </c>
      <c r="AF16" s="111" t="s">
        <v>0</v>
      </c>
      <c r="AH16" s="1">
        <v>12</v>
      </c>
      <c r="AI16" s="2">
        <v>13</v>
      </c>
      <c r="AJ16" s="2">
        <v>14</v>
      </c>
      <c r="AK16" s="2">
        <v>16</v>
      </c>
      <c r="AL16" s="2">
        <v>3</v>
      </c>
      <c r="AM16" s="2">
        <v>4</v>
      </c>
      <c r="AN16" s="2">
        <v>5</v>
      </c>
      <c r="AO16" s="3">
        <v>7</v>
      </c>
      <c r="AP16" s="1">
        <v>9</v>
      </c>
      <c r="AQ16" s="2">
        <v>10</v>
      </c>
      <c r="AR16" s="2">
        <v>11</v>
      </c>
      <c r="AS16" s="2">
        <v>15</v>
      </c>
      <c r="AT16" s="2">
        <v>1</v>
      </c>
      <c r="AU16" s="2">
        <v>2</v>
      </c>
      <c r="AV16" s="2">
        <v>6</v>
      </c>
      <c r="AW16" s="20">
        <v>8</v>
      </c>
      <c r="AX16" s="17" t="s">
        <v>137</v>
      </c>
      <c r="AY16" s="17" t="s">
        <v>142</v>
      </c>
      <c r="AZ16" s="17" t="s">
        <v>141</v>
      </c>
      <c r="BA16" s="25" t="s">
        <v>138</v>
      </c>
      <c r="BB16" s="25" t="s">
        <v>140</v>
      </c>
      <c r="BC16" s="25" t="s">
        <v>139</v>
      </c>
      <c r="BD16" s="17" t="s">
        <v>138</v>
      </c>
      <c r="BE16" s="17" t="s">
        <v>140</v>
      </c>
      <c r="BF16" s="17" t="s">
        <v>139</v>
      </c>
      <c r="BG16" s="14" t="s">
        <v>131</v>
      </c>
      <c r="BH16" s="172" t="s">
        <v>138</v>
      </c>
      <c r="BI16" s="172" t="s">
        <v>140</v>
      </c>
      <c r="BJ16" s="172" t="s">
        <v>139</v>
      </c>
      <c r="BK16" s="265"/>
      <c r="BL16" s="304"/>
      <c r="BM16" s="304"/>
      <c r="BO16" s="167">
        <v>13</v>
      </c>
      <c r="BP16" s="110" t="s">
        <v>198</v>
      </c>
      <c r="BQ16" s="129">
        <f t="shared" si="3"/>
        <v>45990</v>
      </c>
      <c r="BS16" s="5" t="s">
        <v>179</v>
      </c>
      <c r="BT16" s="5" t="s">
        <v>180</v>
      </c>
      <c r="BU16" s="5"/>
    </row>
    <row r="17" spans="1:73" ht="14" customHeight="1">
      <c r="A17" s="4">
        <v>14</v>
      </c>
      <c r="B17" s="128">
        <f t="shared" si="4"/>
        <v>45992</v>
      </c>
      <c r="C17" s="110" t="s">
        <v>55</v>
      </c>
      <c r="D17" s="14" t="s">
        <v>16</v>
      </c>
      <c r="E17" s="15" t="s">
        <v>141</v>
      </c>
      <c r="F17" s="15" t="s">
        <v>138</v>
      </c>
      <c r="G17" s="15" t="s">
        <v>137</v>
      </c>
      <c r="H17" s="16" t="s">
        <v>140</v>
      </c>
      <c r="I17" s="16" t="s">
        <v>139</v>
      </c>
      <c r="J17" s="16" t="s">
        <v>142</v>
      </c>
      <c r="K17" s="15" t="s">
        <v>130</v>
      </c>
      <c r="L17" s="174"/>
      <c r="M17" s="174"/>
      <c r="N17" s="174"/>
      <c r="O17" s="16" t="s">
        <v>138</v>
      </c>
      <c r="P17" s="16" t="s">
        <v>141</v>
      </c>
      <c r="Q17" s="16" t="s">
        <v>142</v>
      </c>
      <c r="R17" s="24"/>
      <c r="S17" s="17" t="s">
        <v>140</v>
      </c>
      <c r="T17" s="17" t="s">
        <v>142</v>
      </c>
      <c r="U17" s="17" t="s">
        <v>141</v>
      </c>
      <c r="V17" s="25" t="s">
        <v>137</v>
      </c>
      <c r="W17" s="25" t="s">
        <v>138</v>
      </c>
      <c r="X17" s="25" t="s">
        <v>139</v>
      </c>
      <c r="Y17" s="17" t="s">
        <v>139</v>
      </c>
      <c r="Z17" s="17" t="s">
        <v>138</v>
      </c>
      <c r="AA17" s="17" t="s">
        <v>137</v>
      </c>
      <c r="AB17" s="15" t="s">
        <v>131</v>
      </c>
      <c r="AE17" s="129">
        <f t="shared" si="5"/>
        <v>45995</v>
      </c>
      <c r="AF17" s="111" t="s">
        <v>200</v>
      </c>
      <c r="AH17" s="1">
        <v>13</v>
      </c>
      <c r="AI17" s="2">
        <v>14</v>
      </c>
      <c r="AJ17" s="2">
        <v>15</v>
      </c>
      <c r="AK17" s="2">
        <v>1</v>
      </c>
      <c r="AL17" s="2">
        <v>4</v>
      </c>
      <c r="AM17" s="2">
        <v>5</v>
      </c>
      <c r="AN17" s="2">
        <v>6</v>
      </c>
      <c r="AO17" s="3">
        <v>8</v>
      </c>
      <c r="AP17" s="1">
        <v>10</v>
      </c>
      <c r="AQ17" s="2">
        <v>11</v>
      </c>
      <c r="AR17" s="2">
        <v>12</v>
      </c>
      <c r="AS17" s="2">
        <v>16</v>
      </c>
      <c r="AT17" s="2">
        <v>2</v>
      </c>
      <c r="AU17" s="2">
        <v>3</v>
      </c>
      <c r="AV17" s="2">
        <v>7</v>
      </c>
      <c r="AW17" s="20">
        <v>9</v>
      </c>
      <c r="AX17" s="17" t="s">
        <v>139</v>
      </c>
      <c r="AY17" s="17" t="s">
        <v>138</v>
      </c>
      <c r="AZ17" s="17" t="s">
        <v>137</v>
      </c>
      <c r="BA17" s="25" t="s">
        <v>140</v>
      </c>
      <c r="BB17" s="25" t="s">
        <v>142</v>
      </c>
      <c r="BC17" s="25" t="s">
        <v>141</v>
      </c>
      <c r="BD17" s="17" t="s">
        <v>140</v>
      </c>
      <c r="BE17" s="17" t="s">
        <v>142</v>
      </c>
      <c r="BF17" s="17" t="s">
        <v>141</v>
      </c>
      <c r="BG17" s="14" t="s">
        <v>132</v>
      </c>
      <c r="BH17" s="171" t="s">
        <v>140</v>
      </c>
      <c r="BI17" s="171" t="s">
        <v>142</v>
      </c>
      <c r="BJ17" s="171" t="s">
        <v>141</v>
      </c>
      <c r="BK17" s="265"/>
      <c r="BL17" s="304"/>
      <c r="BM17" s="304"/>
      <c r="BO17" s="167">
        <v>14</v>
      </c>
      <c r="BP17" s="185" t="s">
        <v>204</v>
      </c>
      <c r="BQ17" s="129">
        <f t="shared" si="3"/>
        <v>45997</v>
      </c>
      <c r="BS17" s="5" t="s">
        <v>179</v>
      </c>
      <c r="BT17" s="5" t="s">
        <v>181</v>
      </c>
      <c r="BU17" s="5"/>
    </row>
    <row r="18" spans="1:73" ht="14" customHeight="1">
      <c r="A18" s="4">
        <v>15</v>
      </c>
      <c r="B18" s="128">
        <f t="shared" si="4"/>
        <v>45999</v>
      </c>
      <c r="C18" s="105" t="s">
        <v>16</v>
      </c>
      <c r="D18" s="110" t="s">
        <v>94</v>
      </c>
      <c r="E18" s="15" t="s">
        <v>137</v>
      </c>
      <c r="F18" s="15" t="s">
        <v>140</v>
      </c>
      <c r="G18" s="15" t="s">
        <v>139</v>
      </c>
      <c r="H18" s="16" t="s">
        <v>142</v>
      </c>
      <c r="I18" s="16" t="s">
        <v>141</v>
      </c>
      <c r="J18" s="16" t="s">
        <v>138</v>
      </c>
      <c r="K18" s="15" t="s">
        <v>131</v>
      </c>
      <c r="L18" s="16" t="s">
        <v>137</v>
      </c>
      <c r="M18" s="16" t="s">
        <v>138</v>
      </c>
      <c r="N18" s="16" t="s">
        <v>139</v>
      </c>
      <c r="O18" s="174"/>
      <c r="P18" s="174"/>
      <c r="Q18" s="174"/>
      <c r="R18" s="24"/>
      <c r="S18" s="17" t="s">
        <v>142</v>
      </c>
      <c r="T18" s="17" t="s">
        <v>138</v>
      </c>
      <c r="U18" s="17" t="s">
        <v>137</v>
      </c>
      <c r="V18" s="25" t="s">
        <v>139</v>
      </c>
      <c r="W18" s="25" t="s">
        <v>140</v>
      </c>
      <c r="X18" s="25" t="s">
        <v>141</v>
      </c>
      <c r="Y18" s="17" t="s">
        <v>141</v>
      </c>
      <c r="Z18" s="17" t="s">
        <v>140</v>
      </c>
      <c r="AA18" s="17" t="s">
        <v>139</v>
      </c>
      <c r="AB18" s="109" t="s">
        <v>132</v>
      </c>
      <c r="AE18" s="129">
        <f t="shared" si="5"/>
        <v>46002</v>
      </c>
      <c r="AF18" s="111" t="s">
        <v>0</v>
      </c>
      <c r="AH18" s="1">
        <v>14</v>
      </c>
      <c r="AI18" s="2">
        <v>15</v>
      </c>
      <c r="AJ18" s="2">
        <v>16</v>
      </c>
      <c r="AK18" s="2">
        <v>2</v>
      </c>
      <c r="AL18" s="2">
        <v>5</v>
      </c>
      <c r="AM18" s="2">
        <v>6</v>
      </c>
      <c r="AN18" s="2">
        <v>7</v>
      </c>
      <c r="AO18" s="3">
        <v>9</v>
      </c>
      <c r="AP18" s="1">
        <v>11</v>
      </c>
      <c r="AQ18" s="2">
        <v>12</v>
      </c>
      <c r="AR18" s="2">
        <v>13</v>
      </c>
      <c r="AS18" s="2">
        <v>1</v>
      </c>
      <c r="AT18" s="2">
        <v>3</v>
      </c>
      <c r="AU18" s="2">
        <v>4</v>
      </c>
      <c r="AV18" s="2">
        <v>8</v>
      </c>
      <c r="AW18" s="20">
        <v>10</v>
      </c>
      <c r="AX18" s="17" t="s">
        <v>141</v>
      </c>
      <c r="AY18" s="17" t="s">
        <v>140</v>
      </c>
      <c r="AZ18" s="17" t="s">
        <v>139</v>
      </c>
      <c r="BA18" s="25" t="s">
        <v>142</v>
      </c>
      <c r="BB18" s="25" t="s">
        <v>138</v>
      </c>
      <c r="BC18" s="25" t="s">
        <v>137</v>
      </c>
      <c r="BD18" s="17" t="s">
        <v>142</v>
      </c>
      <c r="BE18" s="17" t="s">
        <v>138</v>
      </c>
      <c r="BF18" s="17" t="s">
        <v>137</v>
      </c>
      <c r="BG18" s="14" t="s">
        <v>130</v>
      </c>
      <c r="BH18" s="172" t="s">
        <v>142</v>
      </c>
      <c r="BI18" s="172" t="s">
        <v>138</v>
      </c>
      <c r="BJ18" s="172" t="s">
        <v>137</v>
      </c>
      <c r="BK18" s="307" t="s">
        <v>203</v>
      </c>
      <c r="BL18" s="308"/>
      <c r="BM18" s="308"/>
      <c r="BO18" s="167">
        <v>15</v>
      </c>
      <c r="BP18" s="110" t="s">
        <v>49</v>
      </c>
      <c r="BQ18" s="129">
        <f t="shared" si="3"/>
        <v>46004</v>
      </c>
      <c r="BS18" s="5" t="s">
        <v>179</v>
      </c>
      <c r="BT18" s="5" t="s">
        <v>173</v>
      </c>
      <c r="BU18" s="5"/>
    </row>
    <row r="19" spans="1:73" s="94" customFormat="1" ht="14" customHeight="1">
      <c r="A19" s="4">
        <v>16</v>
      </c>
      <c r="B19" s="128">
        <f t="shared" si="4"/>
        <v>46006</v>
      </c>
      <c r="C19" s="105" t="s">
        <v>16</v>
      </c>
      <c r="D19" s="174"/>
      <c r="E19" s="15" t="s">
        <v>140</v>
      </c>
      <c r="F19" s="15" t="s">
        <v>141</v>
      </c>
      <c r="G19" s="15" t="s">
        <v>142</v>
      </c>
      <c r="H19" s="16" t="s">
        <v>137</v>
      </c>
      <c r="I19" s="16" t="s">
        <v>138</v>
      </c>
      <c r="J19" s="16" t="s">
        <v>139</v>
      </c>
      <c r="K19" s="15" t="s">
        <v>132</v>
      </c>
      <c r="L19" s="16" t="s">
        <v>140</v>
      </c>
      <c r="M19" s="16" t="s">
        <v>141</v>
      </c>
      <c r="N19" s="16" t="s">
        <v>142</v>
      </c>
      <c r="O19" s="174"/>
      <c r="P19" s="174"/>
      <c r="Q19" s="174"/>
      <c r="R19" s="24"/>
      <c r="S19" s="17" t="s">
        <v>137</v>
      </c>
      <c r="T19" s="17" t="s">
        <v>139</v>
      </c>
      <c r="U19" s="17" t="s">
        <v>140</v>
      </c>
      <c r="V19" s="25" t="s">
        <v>138</v>
      </c>
      <c r="W19" s="25" t="s">
        <v>141</v>
      </c>
      <c r="X19" s="25" t="s">
        <v>142</v>
      </c>
      <c r="Y19" s="17" t="s">
        <v>138</v>
      </c>
      <c r="Z19" s="17" t="s">
        <v>141</v>
      </c>
      <c r="AA19" s="17" t="s">
        <v>142</v>
      </c>
      <c r="AB19" s="15" t="s">
        <v>130</v>
      </c>
      <c r="AE19" s="129">
        <f t="shared" si="5"/>
        <v>46009</v>
      </c>
      <c r="AF19" s="111" t="s">
        <v>200</v>
      </c>
      <c r="AH19" s="1">
        <v>15</v>
      </c>
      <c r="AI19" s="2">
        <v>16</v>
      </c>
      <c r="AJ19" s="2">
        <v>1</v>
      </c>
      <c r="AK19" s="2">
        <v>3</v>
      </c>
      <c r="AL19" s="2">
        <v>6</v>
      </c>
      <c r="AM19" s="2">
        <v>7</v>
      </c>
      <c r="AN19" s="2">
        <v>8</v>
      </c>
      <c r="AO19" s="3">
        <v>10</v>
      </c>
      <c r="AP19" s="1">
        <v>12</v>
      </c>
      <c r="AQ19" s="2">
        <v>13</v>
      </c>
      <c r="AR19" s="2">
        <v>14</v>
      </c>
      <c r="AS19" s="2">
        <v>2</v>
      </c>
      <c r="AT19" s="2">
        <v>4</v>
      </c>
      <c r="AU19" s="2">
        <v>5</v>
      </c>
      <c r="AV19" s="2">
        <v>9</v>
      </c>
      <c r="AW19" s="20">
        <v>11</v>
      </c>
      <c r="AX19" s="17" t="s">
        <v>138</v>
      </c>
      <c r="AY19" s="17" t="s">
        <v>141</v>
      </c>
      <c r="AZ19" s="17" t="s">
        <v>142</v>
      </c>
      <c r="BA19" s="25" t="s">
        <v>137</v>
      </c>
      <c r="BB19" s="25" t="s">
        <v>139</v>
      </c>
      <c r="BC19" s="25" t="s">
        <v>140</v>
      </c>
      <c r="BD19" s="17" t="s">
        <v>137</v>
      </c>
      <c r="BE19" s="17" t="s">
        <v>139</v>
      </c>
      <c r="BF19" s="17" t="s">
        <v>140</v>
      </c>
      <c r="BG19" s="14" t="s">
        <v>131</v>
      </c>
      <c r="BH19" s="171" t="s">
        <v>137</v>
      </c>
      <c r="BI19" s="171" t="s">
        <v>139</v>
      </c>
      <c r="BJ19" s="171" t="s">
        <v>140</v>
      </c>
      <c r="BK19" s="265"/>
      <c r="BL19" s="304"/>
      <c r="BM19" s="304"/>
      <c r="BO19" s="94">
        <v>16</v>
      </c>
      <c r="BP19" s="130"/>
      <c r="BQ19" s="129">
        <f t="shared" si="3"/>
        <v>46011</v>
      </c>
      <c r="BS19" s="5" t="s">
        <v>182</v>
      </c>
      <c r="BT19" s="5" t="s">
        <v>179</v>
      </c>
      <c r="BU19" s="5"/>
    </row>
    <row r="20" spans="1:73" s="94" customFormat="1" ht="14" customHeight="1">
      <c r="A20" s="4">
        <v>17</v>
      </c>
      <c r="B20" s="230" t="s">
        <v>18</v>
      </c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130"/>
      <c r="P20" s="130"/>
      <c r="Q20" s="130"/>
      <c r="R20" s="24"/>
      <c r="S20" s="221" t="s">
        <v>18</v>
      </c>
      <c r="T20" s="222"/>
      <c r="U20" s="222"/>
      <c r="V20" s="222"/>
      <c r="W20" s="222"/>
      <c r="X20" s="222"/>
      <c r="Y20" s="222"/>
      <c r="Z20" s="222"/>
      <c r="AA20" s="222"/>
      <c r="AB20" s="223"/>
      <c r="AE20" s="232" t="s">
        <v>18</v>
      </c>
      <c r="AF20" s="23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212" t="s">
        <v>18</v>
      </c>
      <c r="AY20" s="228"/>
      <c r="AZ20" s="228"/>
      <c r="BA20" s="228"/>
      <c r="BB20" s="228"/>
      <c r="BC20" s="228"/>
      <c r="BD20" s="228"/>
      <c r="BE20" s="228"/>
      <c r="BF20" s="228"/>
      <c r="BG20" s="228"/>
      <c r="BH20" s="228"/>
      <c r="BI20" s="228"/>
      <c r="BJ20" s="228"/>
      <c r="BK20" s="136"/>
      <c r="BL20" s="136"/>
      <c r="BM20" s="136"/>
      <c r="BO20" s="94">
        <v>17</v>
      </c>
      <c r="BP20" s="186" t="s">
        <v>18</v>
      </c>
      <c r="BQ20" s="187"/>
      <c r="BS20" s="5"/>
      <c r="BT20" s="5"/>
      <c r="BU20" s="5"/>
    </row>
    <row r="21" spans="1:73" ht="14" customHeight="1">
      <c r="A21" s="4">
        <v>18</v>
      </c>
      <c r="B21" s="230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130"/>
      <c r="P21" s="130"/>
      <c r="Q21" s="130"/>
      <c r="R21" s="131"/>
      <c r="S21" s="224"/>
      <c r="T21" s="225"/>
      <c r="U21" s="225"/>
      <c r="V21" s="225"/>
      <c r="W21" s="225"/>
      <c r="X21" s="225"/>
      <c r="Y21" s="225"/>
      <c r="Z21" s="225"/>
      <c r="AA21" s="225"/>
      <c r="AB21" s="226"/>
      <c r="AC21" s="134"/>
      <c r="AD21" s="134"/>
      <c r="AE21" s="232"/>
      <c r="AF21" s="232"/>
      <c r="AG21" s="134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214"/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136"/>
      <c r="BL21" s="136"/>
      <c r="BM21" s="136"/>
      <c r="BO21" s="94">
        <v>18</v>
      </c>
      <c r="BP21" s="188"/>
      <c r="BQ21" s="189"/>
      <c r="BS21" s="5"/>
      <c r="BT21" s="5"/>
      <c r="BU21" s="5"/>
    </row>
    <row r="22" spans="1:73" s="94" customFormat="1" ht="14" customHeight="1">
      <c r="A22" s="4">
        <v>19</v>
      </c>
      <c r="B22" s="128">
        <f>B19+21</f>
        <v>46027</v>
      </c>
      <c r="C22" s="105" t="s">
        <v>16</v>
      </c>
      <c r="D22" s="14" t="s">
        <v>16</v>
      </c>
      <c r="E22" s="205" t="s">
        <v>87</v>
      </c>
      <c r="F22" s="206"/>
      <c r="G22" s="206"/>
      <c r="H22" s="206"/>
      <c r="I22" s="206"/>
      <c r="J22" s="206"/>
      <c r="K22" s="15" t="s">
        <v>130</v>
      </c>
      <c r="L22" s="16" t="s">
        <v>137</v>
      </c>
      <c r="M22" s="16" t="s">
        <v>141</v>
      </c>
      <c r="N22" s="16" t="s">
        <v>142</v>
      </c>
      <c r="O22" s="174"/>
      <c r="P22" s="174"/>
      <c r="Q22" s="174"/>
      <c r="R22" s="24"/>
      <c r="S22" s="17" t="s">
        <v>139</v>
      </c>
      <c r="T22" s="17" t="s">
        <v>141</v>
      </c>
      <c r="U22" s="17" t="s">
        <v>142</v>
      </c>
      <c r="V22" s="25" t="s">
        <v>137</v>
      </c>
      <c r="W22" s="25" t="s">
        <v>138</v>
      </c>
      <c r="X22" s="25" t="s">
        <v>140</v>
      </c>
      <c r="Y22" s="17" t="s">
        <v>140</v>
      </c>
      <c r="Z22" s="17" t="s">
        <v>137</v>
      </c>
      <c r="AA22" s="17" t="s">
        <v>138</v>
      </c>
      <c r="AB22" s="15" t="s">
        <v>131</v>
      </c>
      <c r="AE22" s="129">
        <f>AE19+21</f>
        <v>46030</v>
      </c>
      <c r="AF22" s="111" t="s">
        <v>0</v>
      </c>
      <c r="AH22" s="1">
        <v>16</v>
      </c>
      <c r="AI22" s="2">
        <v>1</v>
      </c>
      <c r="AJ22" s="2">
        <v>2</v>
      </c>
      <c r="AK22" s="2">
        <v>4</v>
      </c>
      <c r="AL22" s="2">
        <v>7</v>
      </c>
      <c r="AM22" s="2">
        <v>8</v>
      </c>
      <c r="AN22" s="2">
        <v>9</v>
      </c>
      <c r="AO22" s="3">
        <v>11</v>
      </c>
      <c r="AP22" s="1">
        <v>13</v>
      </c>
      <c r="AQ22" s="2">
        <v>14</v>
      </c>
      <c r="AR22" s="2">
        <v>15</v>
      </c>
      <c r="AS22" s="2">
        <v>3</v>
      </c>
      <c r="AT22" s="2">
        <v>5</v>
      </c>
      <c r="AU22" s="2">
        <v>6</v>
      </c>
      <c r="AV22" s="2">
        <v>10</v>
      </c>
      <c r="AW22" s="20">
        <v>12</v>
      </c>
      <c r="AX22" s="17" t="s">
        <v>140</v>
      </c>
      <c r="AY22" s="17" t="s">
        <v>137</v>
      </c>
      <c r="AZ22" s="17" t="s">
        <v>138</v>
      </c>
      <c r="BA22" s="25" t="s">
        <v>139</v>
      </c>
      <c r="BB22" s="25" t="s">
        <v>141</v>
      </c>
      <c r="BC22" s="25" t="s">
        <v>142</v>
      </c>
      <c r="BD22" s="17" t="s">
        <v>139</v>
      </c>
      <c r="BE22" s="17" t="s">
        <v>141</v>
      </c>
      <c r="BF22" s="17" t="s">
        <v>142</v>
      </c>
      <c r="BG22" s="14" t="s">
        <v>132</v>
      </c>
      <c r="BH22" s="172" t="s">
        <v>139</v>
      </c>
      <c r="BI22" s="172" t="s">
        <v>141</v>
      </c>
      <c r="BJ22" s="172" t="s">
        <v>142</v>
      </c>
      <c r="BK22" s="265"/>
      <c r="BL22" s="304"/>
      <c r="BM22" s="304"/>
      <c r="BO22" s="94">
        <v>19</v>
      </c>
      <c r="BP22" s="135"/>
      <c r="BQ22" s="129">
        <f>B22+5</f>
        <v>46032</v>
      </c>
      <c r="BS22" s="5" t="s">
        <v>182</v>
      </c>
      <c r="BT22" s="5" t="s">
        <v>179</v>
      </c>
      <c r="BU22" s="5"/>
    </row>
    <row r="23" spans="1:73" s="94" customFormat="1" ht="14" customHeight="1">
      <c r="A23" s="4">
        <v>20</v>
      </c>
      <c r="B23" s="128">
        <f>B22+7</f>
        <v>46034</v>
      </c>
      <c r="C23" s="105" t="s">
        <v>16</v>
      </c>
      <c r="D23" s="14" t="s">
        <v>16</v>
      </c>
      <c r="E23" s="15" t="s">
        <v>138</v>
      </c>
      <c r="F23" s="15" t="s">
        <v>139</v>
      </c>
      <c r="G23" s="15" t="s">
        <v>140</v>
      </c>
      <c r="H23" s="16" t="s">
        <v>141</v>
      </c>
      <c r="I23" s="16" t="s">
        <v>142</v>
      </c>
      <c r="J23" s="16" t="s">
        <v>137</v>
      </c>
      <c r="K23" s="15" t="s">
        <v>131</v>
      </c>
      <c r="L23" s="16" t="s">
        <v>138</v>
      </c>
      <c r="M23" s="16" t="s">
        <v>139</v>
      </c>
      <c r="N23" s="16" t="s">
        <v>140</v>
      </c>
      <c r="O23" s="174"/>
      <c r="P23" s="174"/>
      <c r="Q23" s="174"/>
      <c r="R23" s="24"/>
      <c r="S23" s="17" t="s">
        <v>141</v>
      </c>
      <c r="T23" s="17" t="s">
        <v>137</v>
      </c>
      <c r="U23" s="17" t="s">
        <v>138</v>
      </c>
      <c r="V23" s="25" t="s">
        <v>139</v>
      </c>
      <c r="W23" s="25" t="s">
        <v>140</v>
      </c>
      <c r="X23" s="25" t="s">
        <v>142</v>
      </c>
      <c r="Y23" s="17" t="s">
        <v>142</v>
      </c>
      <c r="Z23" s="17" t="s">
        <v>139</v>
      </c>
      <c r="AA23" s="17" t="s">
        <v>140</v>
      </c>
      <c r="AB23" s="109" t="s">
        <v>132</v>
      </c>
      <c r="AE23" s="129">
        <f>AE22+7</f>
        <v>46037</v>
      </c>
      <c r="AF23" s="111" t="s">
        <v>200</v>
      </c>
      <c r="AH23" s="1">
        <v>14</v>
      </c>
      <c r="AI23" s="2">
        <v>11</v>
      </c>
      <c r="AJ23" s="2">
        <v>3</v>
      </c>
      <c r="AK23" s="2">
        <v>5</v>
      </c>
      <c r="AL23" s="2">
        <v>16</v>
      </c>
      <c r="AM23" s="2">
        <v>9</v>
      </c>
      <c r="AN23" s="2">
        <v>10</v>
      </c>
      <c r="AO23" s="3">
        <v>12</v>
      </c>
      <c r="AP23" s="1">
        <v>15</v>
      </c>
      <c r="AQ23" s="2">
        <v>1</v>
      </c>
      <c r="AR23" s="2">
        <v>8</v>
      </c>
      <c r="AS23" s="2">
        <v>4</v>
      </c>
      <c r="AT23" s="2">
        <v>6</v>
      </c>
      <c r="AU23" s="2">
        <v>2</v>
      </c>
      <c r="AV23" s="2">
        <v>7</v>
      </c>
      <c r="AW23" s="20">
        <v>13</v>
      </c>
      <c r="AX23" s="17" t="s">
        <v>142</v>
      </c>
      <c r="AY23" s="17" t="s">
        <v>139</v>
      </c>
      <c r="AZ23" s="17" t="s">
        <v>140</v>
      </c>
      <c r="BA23" s="25" t="s">
        <v>141</v>
      </c>
      <c r="BB23" s="25" t="s">
        <v>137</v>
      </c>
      <c r="BC23" s="25" t="s">
        <v>138</v>
      </c>
      <c r="BD23" s="17" t="s">
        <v>141</v>
      </c>
      <c r="BE23" s="17" t="s">
        <v>137</v>
      </c>
      <c r="BF23" s="17" t="s">
        <v>138</v>
      </c>
      <c r="BG23" s="14" t="s">
        <v>130</v>
      </c>
      <c r="BH23" s="172" t="s">
        <v>141</v>
      </c>
      <c r="BI23" s="172" t="s">
        <v>137</v>
      </c>
      <c r="BJ23" s="172" t="s">
        <v>138</v>
      </c>
      <c r="BK23" s="309" t="s">
        <v>205</v>
      </c>
      <c r="BL23" s="310"/>
      <c r="BM23" s="310"/>
      <c r="BO23" s="94">
        <v>20</v>
      </c>
      <c r="BP23" s="110" t="s">
        <v>59</v>
      </c>
      <c r="BQ23" s="129">
        <f>B23+5</f>
        <v>46039</v>
      </c>
      <c r="BS23" s="5" t="s">
        <v>182</v>
      </c>
      <c r="BT23" s="5" t="s">
        <v>173</v>
      </c>
      <c r="BU23" s="5"/>
    </row>
    <row r="24" spans="1:73" s="94" customFormat="1" ht="14" customHeight="1">
      <c r="A24" s="4">
        <v>21</v>
      </c>
      <c r="B24" s="128">
        <f t="shared" ref="B24:B26" si="6">B23+7</f>
        <v>46041</v>
      </c>
      <c r="C24" s="105" t="s">
        <v>16</v>
      </c>
      <c r="D24" s="110" t="s">
        <v>95</v>
      </c>
      <c r="E24" s="15" t="s">
        <v>139</v>
      </c>
      <c r="F24" s="15" t="s">
        <v>142</v>
      </c>
      <c r="G24" s="15" t="s">
        <v>141</v>
      </c>
      <c r="H24" s="16" t="s">
        <v>138</v>
      </c>
      <c r="I24" s="16" t="s">
        <v>137</v>
      </c>
      <c r="J24" s="16" t="s">
        <v>140</v>
      </c>
      <c r="K24" s="15" t="s">
        <v>132</v>
      </c>
      <c r="L24" s="174"/>
      <c r="M24" s="174"/>
      <c r="N24" s="174"/>
      <c r="O24" s="16" t="s">
        <v>139</v>
      </c>
      <c r="P24" s="16" t="s">
        <v>141</v>
      </c>
      <c r="Q24" s="16" t="s">
        <v>142</v>
      </c>
      <c r="R24" s="24"/>
      <c r="S24" s="17" t="s">
        <v>138</v>
      </c>
      <c r="T24" s="17" t="s">
        <v>140</v>
      </c>
      <c r="U24" s="17" t="s">
        <v>139</v>
      </c>
      <c r="V24" s="25" t="s">
        <v>137</v>
      </c>
      <c r="W24" s="25" t="s">
        <v>141</v>
      </c>
      <c r="X24" s="25" t="s">
        <v>142</v>
      </c>
      <c r="Y24" s="17" t="s">
        <v>137</v>
      </c>
      <c r="Z24" s="17" t="s">
        <v>142</v>
      </c>
      <c r="AA24" s="17" t="s">
        <v>141</v>
      </c>
      <c r="AB24" s="15" t="s">
        <v>130</v>
      </c>
      <c r="AE24" s="129">
        <f t="shared" ref="AE24:AE26" si="7">AE23+7</f>
        <v>46044</v>
      </c>
      <c r="AF24" s="111" t="s">
        <v>0</v>
      </c>
      <c r="AH24" s="1">
        <v>2</v>
      </c>
      <c r="AI24" s="2">
        <v>3</v>
      </c>
      <c r="AJ24" s="2">
        <v>4</v>
      </c>
      <c r="AK24" s="2">
        <v>6</v>
      </c>
      <c r="AL24" s="2">
        <v>9</v>
      </c>
      <c r="AM24" s="2">
        <v>10</v>
      </c>
      <c r="AN24" s="2">
        <v>11</v>
      </c>
      <c r="AO24" s="3">
        <v>13</v>
      </c>
      <c r="AP24" s="1">
        <v>15</v>
      </c>
      <c r="AQ24" s="2">
        <v>16</v>
      </c>
      <c r="AR24" s="2">
        <v>1</v>
      </c>
      <c r="AS24" s="2">
        <v>5</v>
      </c>
      <c r="AT24" s="2">
        <v>7</v>
      </c>
      <c r="AU24" s="2">
        <v>8</v>
      </c>
      <c r="AV24" s="2">
        <v>12</v>
      </c>
      <c r="AW24" s="20">
        <v>14</v>
      </c>
      <c r="AX24" s="17" t="s">
        <v>137</v>
      </c>
      <c r="AY24" s="17" t="s">
        <v>142</v>
      </c>
      <c r="AZ24" s="17" t="s">
        <v>141</v>
      </c>
      <c r="BA24" s="25" t="s">
        <v>138</v>
      </c>
      <c r="BB24" s="25" t="s">
        <v>140</v>
      </c>
      <c r="BC24" s="25" t="s">
        <v>139</v>
      </c>
      <c r="BD24" s="17" t="s">
        <v>138</v>
      </c>
      <c r="BE24" s="17" t="s">
        <v>140</v>
      </c>
      <c r="BF24" s="17" t="s">
        <v>139</v>
      </c>
      <c r="BG24" s="14" t="s">
        <v>131</v>
      </c>
      <c r="BH24" s="172" t="s">
        <v>138</v>
      </c>
      <c r="BI24" s="172" t="s">
        <v>140</v>
      </c>
      <c r="BJ24" s="172" t="s">
        <v>139</v>
      </c>
      <c r="BK24" s="265"/>
      <c r="BL24" s="304"/>
      <c r="BM24" s="304"/>
      <c r="BO24" s="94">
        <v>21</v>
      </c>
      <c r="BP24" s="93"/>
      <c r="BQ24" s="129">
        <f>B24+5</f>
        <v>46046</v>
      </c>
      <c r="BS24" s="5" t="s">
        <v>182</v>
      </c>
      <c r="BT24" s="5" t="s">
        <v>183</v>
      </c>
      <c r="BU24" s="5"/>
    </row>
    <row r="25" spans="1:73" s="94" customFormat="1" ht="14" customHeight="1">
      <c r="A25" s="4">
        <v>22</v>
      </c>
      <c r="B25" s="128">
        <f t="shared" si="6"/>
        <v>46048</v>
      </c>
      <c r="C25" s="105" t="s">
        <v>16</v>
      </c>
      <c r="D25" s="14" t="s">
        <v>16</v>
      </c>
      <c r="E25" s="15" t="s">
        <v>141</v>
      </c>
      <c r="F25" s="15" t="s">
        <v>138</v>
      </c>
      <c r="G25" s="15" t="s">
        <v>137</v>
      </c>
      <c r="H25" s="16" t="s">
        <v>140</v>
      </c>
      <c r="I25" s="16" t="s">
        <v>139</v>
      </c>
      <c r="J25" s="16" t="s">
        <v>142</v>
      </c>
      <c r="K25" s="15" t="s">
        <v>130</v>
      </c>
      <c r="L25" s="16" t="s">
        <v>137</v>
      </c>
      <c r="M25" s="16" t="s">
        <v>141</v>
      </c>
      <c r="N25" s="16" t="s">
        <v>142</v>
      </c>
      <c r="O25" s="174"/>
      <c r="P25" s="174"/>
      <c r="Q25" s="174"/>
      <c r="R25" s="24"/>
      <c r="S25" s="17" t="s">
        <v>140</v>
      </c>
      <c r="T25" s="17" t="s">
        <v>142</v>
      </c>
      <c r="U25" s="17" t="s">
        <v>141</v>
      </c>
      <c r="V25" s="25" t="s">
        <v>137</v>
      </c>
      <c r="W25" s="25" t="s">
        <v>138</v>
      </c>
      <c r="X25" s="25" t="s">
        <v>139</v>
      </c>
      <c r="Y25" s="17" t="s">
        <v>139</v>
      </c>
      <c r="Z25" s="17" t="s">
        <v>138</v>
      </c>
      <c r="AA25" s="17" t="s">
        <v>137</v>
      </c>
      <c r="AB25" s="15" t="s">
        <v>131</v>
      </c>
      <c r="AE25" s="129">
        <f t="shared" si="7"/>
        <v>46051</v>
      </c>
      <c r="AF25" s="111" t="s">
        <v>200</v>
      </c>
      <c r="AH25" s="1">
        <v>3</v>
      </c>
      <c r="AI25" s="2">
        <v>4</v>
      </c>
      <c r="AJ25" s="2">
        <v>5</v>
      </c>
      <c r="AK25" s="2">
        <v>7</v>
      </c>
      <c r="AL25" s="2">
        <v>10</v>
      </c>
      <c r="AM25" s="2">
        <v>11</v>
      </c>
      <c r="AN25" s="2">
        <v>12</v>
      </c>
      <c r="AO25" s="3">
        <v>14</v>
      </c>
      <c r="AP25" s="1">
        <v>16</v>
      </c>
      <c r="AQ25" s="2">
        <v>1</v>
      </c>
      <c r="AR25" s="2">
        <v>2</v>
      </c>
      <c r="AS25" s="2">
        <v>6</v>
      </c>
      <c r="AT25" s="2">
        <v>8</v>
      </c>
      <c r="AU25" s="2">
        <v>9</v>
      </c>
      <c r="AV25" s="2">
        <v>13</v>
      </c>
      <c r="AW25" s="20">
        <v>15</v>
      </c>
      <c r="AX25" s="17" t="s">
        <v>139</v>
      </c>
      <c r="AY25" s="17" t="s">
        <v>138</v>
      </c>
      <c r="AZ25" s="17" t="s">
        <v>137</v>
      </c>
      <c r="BA25" s="25" t="s">
        <v>140</v>
      </c>
      <c r="BB25" s="25" t="s">
        <v>142</v>
      </c>
      <c r="BC25" s="25" t="s">
        <v>141</v>
      </c>
      <c r="BD25" s="17" t="s">
        <v>140</v>
      </c>
      <c r="BE25" s="17" t="s">
        <v>142</v>
      </c>
      <c r="BF25" s="17" t="s">
        <v>141</v>
      </c>
      <c r="BG25" s="14" t="s">
        <v>132</v>
      </c>
      <c r="BH25" s="238" t="s">
        <v>166</v>
      </c>
      <c r="BI25" s="239"/>
      <c r="BJ25" s="239"/>
      <c r="BK25" s="240"/>
      <c r="BL25" s="299"/>
      <c r="BM25" s="299"/>
      <c r="BO25" s="94">
        <v>22</v>
      </c>
      <c r="BP25" s="93"/>
      <c r="BQ25" s="129">
        <f>B25+5</f>
        <v>46053</v>
      </c>
      <c r="BS25" s="5" t="s">
        <v>184</v>
      </c>
      <c r="BT25" s="5" t="s">
        <v>183</v>
      </c>
      <c r="BU25" s="5"/>
    </row>
    <row r="26" spans="1:73" s="94" customFormat="1" ht="14" customHeight="1">
      <c r="A26" s="4">
        <v>23</v>
      </c>
      <c r="B26" s="128">
        <f t="shared" si="6"/>
        <v>46055</v>
      </c>
      <c r="C26" s="105" t="s">
        <v>16</v>
      </c>
      <c r="D26" s="14" t="s">
        <v>16</v>
      </c>
      <c r="E26" s="15" t="s">
        <v>137</v>
      </c>
      <c r="F26" s="15" t="s">
        <v>140</v>
      </c>
      <c r="G26" s="15" t="s">
        <v>139</v>
      </c>
      <c r="H26" s="16" t="s">
        <v>142</v>
      </c>
      <c r="I26" s="16" t="s">
        <v>141</v>
      </c>
      <c r="J26" s="16" t="s">
        <v>138</v>
      </c>
      <c r="K26" s="15" t="s">
        <v>131</v>
      </c>
      <c r="L26" s="16" t="s">
        <v>138</v>
      </c>
      <c r="M26" s="16" t="s">
        <v>139</v>
      </c>
      <c r="N26" s="16" t="s">
        <v>140</v>
      </c>
      <c r="O26" s="174"/>
      <c r="P26" s="174"/>
      <c r="Q26" s="174"/>
      <c r="R26" s="24"/>
      <c r="S26" s="17" t="s">
        <v>142</v>
      </c>
      <c r="T26" s="17" t="s">
        <v>138</v>
      </c>
      <c r="U26" s="17" t="s">
        <v>137</v>
      </c>
      <c r="V26" s="25" t="s">
        <v>139</v>
      </c>
      <c r="W26" s="25" t="s">
        <v>140</v>
      </c>
      <c r="X26" s="25" t="s">
        <v>141</v>
      </c>
      <c r="Y26" s="17" t="s">
        <v>141</v>
      </c>
      <c r="Z26" s="17" t="s">
        <v>140</v>
      </c>
      <c r="AA26" s="17" t="s">
        <v>139</v>
      </c>
      <c r="AB26" s="118" t="s">
        <v>132</v>
      </c>
      <c r="AE26" s="129">
        <f t="shared" si="7"/>
        <v>46058</v>
      </c>
      <c r="AF26" s="111" t="s">
        <v>0</v>
      </c>
      <c r="AH26" s="1">
        <v>4</v>
      </c>
      <c r="AI26" s="2">
        <v>5</v>
      </c>
      <c r="AJ26" s="2">
        <v>6</v>
      </c>
      <c r="AK26" s="2">
        <v>8</v>
      </c>
      <c r="AL26" s="2">
        <v>14</v>
      </c>
      <c r="AM26" s="2">
        <v>12</v>
      </c>
      <c r="AN26" s="2">
        <v>13</v>
      </c>
      <c r="AO26" s="3">
        <v>16</v>
      </c>
      <c r="AP26" s="1">
        <v>1</v>
      </c>
      <c r="AQ26" s="2">
        <v>2</v>
      </c>
      <c r="AR26" s="2">
        <v>3</v>
      </c>
      <c r="AS26" s="2">
        <v>7</v>
      </c>
      <c r="AT26" s="2">
        <v>9</v>
      </c>
      <c r="AU26" s="2">
        <v>10</v>
      </c>
      <c r="AV26" s="2">
        <v>11</v>
      </c>
      <c r="AW26" s="20">
        <v>15</v>
      </c>
      <c r="AX26" s="17" t="s">
        <v>141</v>
      </c>
      <c r="AY26" s="17" t="s">
        <v>140</v>
      </c>
      <c r="AZ26" s="17" t="s">
        <v>139</v>
      </c>
      <c r="BA26" s="25" t="s">
        <v>142</v>
      </c>
      <c r="BB26" s="25" t="s">
        <v>138</v>
      </c>
      <c r="BC26" s="25" t="s">
        <v>137</v>
      </c>
      <c r="BD26" s="17" t="s">
        <v>142</v>
      </c>
      <c r="BE26" s="17" t="s">
        <v>138</v>
      </c>
      <c r="BF26" s="17" t="s">
        <v>137</v>
      </c>
      <c r="BG26" s="14" t="s">
        <v>130</v>
      </c>
      <c r="BH26" s="179" t="s">
        <v>142</v>
      </c>
      <c r="BI26" s="179" t="s">
        <v>138</v>
      </c>
      <c r="BJ26" s="179" t="s">
        <v>137</v>
      </c>
      <c r="BK26" s="110" t="s">
        <v>199</v>
      </c>
      <c r="BL26" s="300"/>
      <c r="BM26" s="300"/>
      <c r="BO26" s="94">
        <v>23</v>
      </c>
      <c r="BP26" s="130"/>
      <c r="BQ26" s="129">
        <f>B26+5</f>
        <v>46060</v>
      </c>
      <c r="BS26" s="5" t="s">
        <v>184</v>
      </c>
      <c r="BT26" s="5" t="s">
        <v>185</v>
      </c>
      <c r="BU26" s="5"/>
    </row>
    <row r="27" spans="1:73" ht="14" customHeight="1">
      <c r="A27" s="4">
        <v>24</v>
      </c>
      <c r="B27" s="219" t="s">
        <v>19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136"/>
      <c r="P27" s="136"/>
      <c r="Q27" s="136"/>
      <c r="R27" s="24"/>
      <c r="S27" s="221" t="s">
        <v>19</v>
      </c>
      <c r="T27" s="222"/>
      <c r="U27" s="222"/>
      <c r="V27" s="222"/>
      <c r="W27" s="222"/>
      <c r="X27" s="222"/>
      <c r="Y27" s="222"/>
      <c r="Z27" s="222"/>
      <c r="AA27" s="222"/>
      <c r="AB27" s="223"/>
      <c r="AE27" s="227" t="s">
        <v>19</v>
      </c>
      <c r="AF27" s="227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212" t="s">
        <v>19</v>
      </c>
      <c r="AY27" s="228"/>
      <c r="AZ27" s="228"/>
      <c r="BA27" s="228"/>
      <c r="BB27" s="228"/>
      <c r="BC27" s="228"/>
      <c r="BD27" s="228"/>
      <c r="BE27" s="228"/>
      <c r="BF27" s="228"/>
      <c r="BG27" s="228"/>
      <c r="BH27" s="228"/>
      <c r="BI27" s="228"/>
      <c r="BJ27" s="228"/>
      <c r="BK27" s="136"/>
      <c r="BL27" s="136"/>
      <c r="BM27" s="136"/>
      <c r="BO27" s="94">
        <v>26</v>
      </c>
      <c r="BP27" s="212" t="s">
        <v>19</v>
      </c>
      <c r="BQ27" s="213"/>
    </row>
    <row r="28" spans="1:73" ht="14" customHeight="1">
      <c r="A28" s="4">
        <v>25</v>
      </c>
      <c r="B28" s="219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136"/>
      <c r="P28" s="136"/>
      <c r="Q28" s="136"/>
      <c r="R28" s="120"/>
      <c r="S28" s="224"/>
      <c r="T28" s="225"/>
      <c r="U28" s="225"/>
      <c r="V28" s="225"/>
      <c r="W28" s="225"/>
      <c r="X28" s="225"/>
      <c r="Y28" s="225"/>
      <c r="Z28" s="225"/>
      <c r="AA28" s="225"/>
      <c r="AB28" s="226"/>
      <c r="AC28" s="137"/>
      <c r="AD28" s="137"/>
      <c r="AE28" s="227"/>
      <c r="AF28" s="227"/>
      <c r="AG28" s="137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214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136"/>
      <c r="BL28" s="136"/>
      <c r="BM28" s="136"/>
      <c r="BO28" s="94">
        <v>27</v>
      </c>
      <c r="BP28" s="214"/>
      <c r="BQ28" s="215"/>
    </row>
    <row r="29" spans="1:73" ht="14" customHeight="1">
      <c r="A29" s="4">
        <v>26</v>
      </c>
      <c r="B29" s="128">
        <v>45711</v>
      </c>
      <c r="C29" s="105" t="s">
        <v>16</v>
      </c>
      <c r="D29" s="14" t="s">
        <v>16</v>
      </c>
      <c r="E29" s="15" t="s">
        <v>140</v>
      </c>
      <c r="F29" s="15" t="s">
        <v>141</v>
      </c>
      <c r="G29" s="15" t="s">
        <v>142</v>
      </c>
      <c r="H29" s="16" t="s">
        <v>137</v>
      </c>
      <c r="I29" s="16" t="s">
        <v>138</v>
      </c>
      <c r="J29" s="16" t="s">
        <v>139</v>
      </c>
      <c r="K29" s="15" t="s">
        <v>132</v>
      </c>
      <c r="L29" s="16" t="s">
        <v>139</v>
      </c>
      <c r="M29" s="16" t="s">
        <v>140</v>
      </c>
      <c r="N29" s="16" t="s">
        <v>141</v>
      </c>
      <c r="O29" s="174"/>
      <c r="P29" s="174"/>
      <c r="Q29" s="174"/>
      <c r="R29" s="24"/>
      <c r="S29" s="17" t="s">
        <v>137</v>
      </c>
      <c r="T29" s="17" t="s">
        <v>139</v>
      </c>
      <c r="U29" s="17" t="s">
        <v>140</v>
      </c>
      <c r="V29" s="25" t="s">
        <v>138</v>
      </c>
      <c r="W29" s="25" t="s">
        <v>141</v>
      </c>
      <c r="X29" s="25" t="s">
        <v>142</v>
      </c>
      <c r="Y29" s="17" t="s">
        <v>138</v>
      </c>
      <c r="Z29" s="17" t="s">
        <v>141</v>
      </c>
      <c r="AA29" s="17" t="s">
        <v>142</v>
      </c>
      <c r="AB29" s="15" t="s">
        <v>130</v>
      </c>
      <c r="AE29" s="129">
        <f>AE26+21</f>
        <v>46079</v>
      </c>
      <c r="AF29" s="111" t="s">
        <v>201</v>
      </c>
      <c r="AH29" s="1">
        <v>5</v>
      </c>
      <c r="AI29" s="2">
        <v>6</v>
      </c>
      <c r="AJ29" s="2">
        <v>7</v>
      </c>
      <c r="AK29" s="2">
        <v>9</v>
      </c>
      <c r="AL29" s="2">
        <v>12</v>
      </c>
      <c r="AM29" s="2">
        <v>13</v>
      </c>
      <c r="AN29" s="2">
        <v>14</v>
      </c>
      <c r="AO29" s="3">
        <v>16</v>
      </c>
      <c r="AP29" s="1">
        <v>2</v>
      </c>
      <c r="AQ29" s="2">
        <v>3</v>
      </c>
      <c r="AR29" s="2">
        <v>4</v>
      </c>
      <c r="AS29" s="2">
        <v>8</v>
      </c>
      <c r="AT29" s="2">
        <v>10</v>
      </c>
      <c r="AU29" s="2">
        <v>11</v>
      </c>
      <c r="AV29" s="2">
        <v>15</v>
      </c>
      <c r="AW29" s="20">
        <v>1</v>
      </c>
      <c r="AX29" s="17" t="s">
        <v>138</v>
      </c>
      <c r="AY29" s="17" t="s">
        <v>141</v>
      </c>
      <c r="AZ29" s="17" t="s">
        <v>142</v>
      </c>
      <c r="BA29" s="25" t="s">
        <v>137</v>
      </c>
      <c r="BB29" s="25" t="s">
        <v>139</v>
      </c>
      <c r="BC29" s="25" t="s">
        <v>140</v>
      </c>
      <c r="BD29" s="17" t="s">
        <v>137</v>
      </c>
      <c r="BE29" s="17" t="s">
        <v>139</v>
      </c>
      <c r="BF29" s="17" t="s">
        <v>140</v>
      </c>
      <c r="BG29" s="14" t="s">
        <v>131</v>
      </c>
      <c r="BH29" s="172" t="s">
        <v>137</v>
      </c>
      <c r="BI29" s="172" t="s">
        <v>139</v>
      </c>
      <c r="BJ29" s="172" t="s">
        <v>140</v>
      </c>
      <c r="BK29" s="307" t="s">
        <v>206</v>
      </c>
      <c r="BL29" s="308"/>
      <c r="BM29" s="308"/>
      <c r="BO29" s="94">
        <v>24</v>
      </c>
      <c r="BP29" s="93"/>
      <c r="BQ29" s="129">
        <f t="shared" ref="BQ29:BQ34" si="8">B29+5</f>
        <v>45716</v>
      </c>
      <c r="BS29" s="5" t="s">
        <v>184</v>
      </c>
      <c r="BT29" s="5" t="s">
        <v>185</v>
      </c>
    </row>
    <row r="30" spans="1:73" ht="14" customHeight="1">
      <c r="A30" s="4">
        <v>27</v>
      </c>
      <c r="B30" s="128">
        <f t="shared" ref="B30:B34" si="9">B29+7</f>
        <v>45718</v>
      </c>
      <c r="C30" s="105" t="s">
        <v>16</v>
      </c>
      <c r="D30" s="14" t="s">
        <v>16</v>
      </c>
      <c r="E30" s="15" t="s">
        <v>142</v>
      </c>
      <c r="F30" s="15" t="s">
        <v>137</v>
      </c>
      <c r="G30" s="15" t="s">
        <v>138</v>
      </c>
      <c r="H30" s="16" t="s">
        <v>139</v>
      </c>
      <c r="I30" s="16" t="s">
        <v>140</v>
      </c>
      <c r="J30" s="16" t="s">
        <v>141</v>
      </c>
      <c r="K30" s="15" t="s">
        <v>130</v>
      </c>
      <c r="L30" s="16" t="s">
        <v>137</v>
      </c>
      <c r="M30" s="16" t="s">
        <v>138</v>
      </c>
      <c r="N30" s="16" t="s">
        <v>142</v>
      </c>
      <c r="O30" s="174"/>
      <c r="P30" s="174"/>
      <c r="Q30" s="174"/>
      <c r="R30" s="24"/>
      <c r="S30" s="17" t="s">
        <v>139</v>
      </c>
      <c r="T30" s="17" t="s">
        <v>141</v>
      </c>
      <c r="U30" s="17" t="s">
        <v>142</v>
      </c>
      <c r="V30" s="25" t="s">
        <v>137</v>
      </c>
      <c r="W30" s="25" t="s">
        <v>138</v>
      </c>
      <c r="X30" s="25" t="s">
        <v>140</v>
      </c>
      <c r="Y30" s="17" t="s">
        <v>140</v>
      </c>
      <c r="Z30" s="17" t="s">
        <v>137</v>
      </c>
      <c r="AA30" s="17" t="s">
        <v>138</v>
      </c>
      <c r="AB30" s="15" t="s">
        <v>131</v>
      </c>
      <c r="AE30" s="129">
        <f>AE29+7</f>
        <v>46086</v>
      </c>
      <c r="AF30" s="111" t="s">
        <v>0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7" t="s">
        <v>140</v>
      </c>
      <c r="AY30" s="17" t="s">
        <v>137</v>
      </c>
      <c r="AZ30" s="17" t="s">
        <v>138</v>
      </c>
      <c r="BA30" s="25" t="s">
        <v>139</v>
      </c>
      <c r="BB30" s="25" t="s">
        <v>141</v>
      </c>
      <c r="BC30" s="25" t="s">
        <v>142</v>
      </c>
      <c r="BD30" s="17" t="s">
        <v>139</v>
      </c>
      <c r="BE30" s="17" t="s">
        <v>141</v>
      </c>
      <c r="BF30" s="17" t="s">
        <v>142</v>
      </c>
      <c r="BG30" s="14" t="s">
        <v>132</v>
      </c>
      <c r="BH30" s="173" t="s">
        <v>139</v>
      </c>
      <c r="BI30" s="173" t="s">
        <v>141</v>
      </c>
      <c r="BJ30" s="173" t="s">
        <v>142</v>
      </c>
      <c r="BK30" s="265"/>
      <c r="BL30" s="304"/>
      <c r="BM30" s="304"/>
      <c r="BO30" s="94">
        <v>25</v>
      </c>
      <c r="BP30" s="110" t="s">
        <v>197</v>
      </c>
      <c r="BQ30" s="129">
        <f t="shared" si="8"/>
        <v>45723</v>
      </c>
      <c r="BS30" s="5" t="s">
        <v>184</v>
      </c>
      <c r="BT30" s="5" t="s">
        <v>185</v>
      </c>
    </row>
    <row r="31" spans="1:73" ht="14" customHeight="1">
      <c r="A31" s="4">
        <v>28</v>
      </c>
      <c r="B31" s="128">
        <f t="shared" si="9"/>
        <v>45725</v>
      </c>
      <c r="C31" s="105" t="s">
        <v>16</v>
      </c>
      <c r="D31" s="14" t="s">
        <v>16</v>
      </c>
      <c r="E31" s="15" t="s">
        <v>138</v>
      </c>
      <c r="F31" s="15" t="s">
        <v>139</v>
      </c>
      <c r="G31" s="15" t="s">
        <v>140</v>
      </c>
      <c r="H31" s="16" t="s">
        <v>141</v>
      </c>
      <c r="I31" s="16" t="s">
        <v>142</v>
      </c>
      <c r="J31" s="16" t="s">
        <v>137</v>
      </c>
      <c r="K31" s="15" t="s">
        <v>131</v>
      </c>
      <c r="L31" s="174"/>
      <c r="M31" s="174"/>
      <c r="N31" s="174"/>
      <c r="O31" s="16" t="s">
        <v>137</v>
      </c>
      <c r="P31" s="16" t="s">
        <v>138</v>
      </c>
      <c r="Q31" s="16" t="s">
        <v>139</v>
      </c>
      <c r="R31" s="120"/>
      <c r="S31" s="17" t="s">
        <v>141</v>
      </c>
      <c r="T31" s="17" t="s">
        <v>137</v>
      </c>
      <c r="U31" s="17" t="s">
        <v>138</v>
      </c>
      <c r="V31" s="25" t="s">
        <v>139</v>
      </c>
      <c r="W31" s="25" t="s">
        <v>140</v>
      </c>
      <c r="X31" s="25" t="s">
        <v>142</v>
      </c>
      <c r="Y31" s="17" t="s">
        <v>142</v>
      </c>
      <c r="Z31" s="17" t="s">
        <v>139</v>
      </c>
      <c r="AA31" s="17" t="s">
        <v>140</v>
      </c>
      <c r="AB31" s="118" t="s">
        <v>132</v>
      </c>
      <c r="AE31" s="129">
        <f t="shared" ref="AE31:AE34" si="10">AE30+7</f>
        <v>46093</v>
      </c>
      <c r="AF31" s="111" t="s">
        <v>200</v>
      </c>
      <c r="AH31" s="1">
        <v>6</v>
      </c>
      <c r="AI31" s="2">
        <v>7</v>
      </c>
      <c r="AJ31" s="2">
        <v>8</v>
      </c>
      <c r="AK31" s="2">
        <v>10</v>
      </c>
      <c r="AL31" s="2">
        <v>13</v>
      </c>
      <c r="AM31" s="2">
        <v>14</v>
      </c>
      <c r="AN31" s="2">
        <v>15</v>
      </c>
      <c r="AO31" s="3">
        <v>1</v>
      </c>
      <c r="AP31" s="1">
        <v>3</v>
      </c>
      <c r="AQ31" s="2">
        <v>4</v>
      </c>
      <c r="AR31" s="2">
        <v>5</v>
      </c>
      <c r="AS31" s="2">
        <v>9</v>
      </c>
      <c r="AT31" s="2">
        <v>11</v>
      </c>
      <c r="AU31" s="2">
        <v>12</v>
      </c>
      <c r="AV31" s="2">
        <v>16</v>
      </c>
      <c r="AW31" s="20">
        <v>2</v>
      </c>
      <c r="AX31" s="17" t="s">
        <v>142</v>
      </c>
      <c r="AY31" s="17" t="s">
        <v>139</v>
      </c>
      <c r="AZ31" s="17" t="s">
        <v>140</v>
      </c>
      <c r="BA31" s="25" t="s">
        <v>141</v>
      </c>
      <c r="BB31" s="25" t="s">
        <v>137</v>
      </c>
      <c r="BC31" s="25" t="s">
        <v>138</v>
      </c>
      <c r="BD31" s="17" t="s">
        <v>141</v>
      </c>
      <c r="BE31" s="17" t="s">
        <v>137</v>
      </c>
      <c r="BF31" s="17" t="s">
        <v>138</v>
      </c>
      <c r="BG31" s="26" t="s">
        <v>130</v>
      </c>
      <c r="BH31" s="173" t="s">
        <v>141</v>
      </c>
      <c r="BI31" s="173" t="s">
        <v>137</v>
      </c>
      <c r="BJ31" s="173" t="s">
        <v>138</v>
      </c>
      <c r="BK31" s="265"/>
      <c r="BL31" s="304"/>
      <c r="BM31" s="304"/>
      <c r="BO31" s="94">
        <v>28</v>
      </c>
      <c r="BP31" s="110" t="s">
        <v>51</v>
      </c>
      <c r="BQ31" s="129">
        <f t="shared" si="8"/>
        <v>45730</v>
      </c>
      <c r="BS31" s="5" t="s">
        <v>188</v>
      </c>
      <c r="BT31" s="5" t="s">
        <v>189</v>
      </c>
    </row>
    <row r="32" spans="1:73" ht="14" customHeight="1">
      <c r="A32" s="4">
        <v>29</v>
      </c>
      <c r="B32" s="128">
        <f t="shared" si="9"/>
        <v>45732</v>
      </c>
      <c r="C32" s="105" t="s">
        <v>16</v>
      </c>
      <c r="D32" s="110" t="s">
        <v>96</v>
      </c>
      <c r="E32" s="15" t="s">
        <v>139</v>
      </c>
      <c r="F32" s="15" t="s">
        <v>142</v>
      </c>
      <c r="G32" s="15" t="s">
        <v>141</v>
      </c>
      <c r="H32" s="16" t="s">
        <v>138</v>
      </c>
      <c r="I32" s="16" t="s">
        <v>137</v>
      </c>
      <c r="J32" s="16" t="s">
        <v>140</v>
      </c>
      <c r="K32" s="15" t="s">
        <v>132</v>
      </c>
      <c r="L32" s="174"/>
      <c r="M32" s="174"/>
      <c r="N32" s="174"/>
      <c r="O32" s="16" t="s">
        <v>139</v>
      </c>
      <c r="P32" s="16" t="s">
        <v>141</v>
      </c>
      <c r="Q32" s="16" t="s">
        <v>142</v>
      </c>
      <c r="R32" s="24"/>
      <c r="S32" s="17" t="s">
        <v>138</v>
      </c>
      <c r="T32" s="17" t="s">
        <v>140</v>
      </c>
      <c r="U32" s="17" t="s">
        <v>139</v>
      </c>
      <c r="V32" s="25" t="s">
        <v>137</v>
      </c>
      <c r="W32" s="25" t="s">
        <v>141</v>
      </c>
      <c r="X32" s="25" t="s">
        <v>142</v>
      </c>
      <c r="Y32" s="17" t="s">
        <v>137</v>
      </c>
      <c r="Z32" s="17" t="s">
        <v>142</v>
      </c>
      <c r="AA32" s="17" t="s">
        <v>141</v>
      </c>
      <c r="AB32" s="15" t="s">
        <v>130</v>
      </c>
      <c r="AE32" s="129">
        <f t="shared" si="10"/>
        <v>46100</v>
      </c>
      <c r="AF32" s="111" t="s">
        <v>0</v>
      </c>
      <c r="AH32" s="1">
        <v>7</v>
      </c>
      <c r="AI32" s="2">
        <v>8</v>
      </c>
      <c r="AJ32" s="2">
        <v>9</v>
      </c>
      <c r="AK32" s="2">
        <v>11</v>
      </c>
      <c r="AL32" s="2">
        <v>14</v>
      </c>
      <c r="AM32" s="2">
        <v>15</v>
      </c>
      <c r="AN32" s="2">
        <v>16</v>
      </c>
      <c r="AO32" s="3">
        <v>2</v>
      </c>
      <c r="AP32" s="1">
        <v>4</v>
      </c>
      <c r="AQ32" s="2">
        <v>5</v>
      </c>
      <c r="AR32" s="2">
        <v>6</v>
      </c>
      <c r="AS32" s="2">
        <v>10</v>
      </c>
      <c r="AT32" s="2">
        <v>12</v>
      </c>
      <c r="AU32" s="2">
        <v>13</v>
      </c>
      <c r="AV32" s="2">
        <v>1</v>
      </c>
      <c r="AW32" s="20">
        <v>3</v>
      </c>
      <c r="AX32" s="17" t="s">
        <v>137</v>
      </c>
      <c r="AY32" s="17" t="s">
        <v>142</v>
      </c>
      <c r="AZ32" s="17" t="s">
        <v>141</v>
      </c>
      <c r="BA32" s="25" t="s">
        <v>138</v>
      </c>
      <c r="BB32" s="25" t="s">
        <v>140</v>
      </c>
      <c r="BC32" s="25" t="s">
        <v>139</v>
      </c>
      <c r="BD32" s="17" t="s">
        <v>138</v>
      </c>
      <c r="BE32" s="17" t="s">
        <v>140</v>
      </c>
      <c r="BF32" s="17" t="s">
        <v>139</v>
      </c>
      <c r="BG32" s="14" t="s">
        <v>131</v>
      </c>
      <c r="BH32" s="241" t="s">
        <v>167</v>
      </c>
      <c r="BI32" s="242"/>
      <c r="BJ32" s="242"/>
      <c r="BK32" s="243"/>
      <c r="BL32" s="301"/>
      <c r="BM32" s="301"/>
      <c r="BO32" s="94">
        <v>29</v>
      </c>
      <c r="BP32" s="110" t="s">
        <v>198</v>
      </c>
      <c r="BQ32" s="129">
        <f t="shared" si="8"/>
        <v>45737</v>
      </c>
      <c r="BS32" s="5" t="s">
        <v>188</v>
      </c>
      <c r="BT32" s="5" t="s">
        <v>189</v>
      </c>
    </row>
    <row r="33" spans="1:1003" ht="14" customHeight="1">
      <c r="A33" s="4">
        <v>30</v>
      </c>
      <c r="B33" s="128">
        <f t="shared" si="9"/>
        <v>45739</v>
      </c>
      <c r="C33" s="105" t="s">
        <v>16</v>
      </c>
      <c r="D33" s="14" t="s">
        <v>16</v>
      </c>
      <c r="E33" s="15" t="s">
        <v>141</v>
      </c>
      <c r="F33" s="15" t="s">
        <v>138</v>
      </c>
      <c r="G33" s="15" t="s">
        <v>137</v>
      </c>
      <c r="H33" s="16" t="s">
        <v>140</v>
      </c>
      <c r="I33" s="16" t="s">
        <v>139</v>
      </c>
      <c r="J33" s="16" t="s">
        <v>142</v>
      </c>
      <c r="K33" s="15" t="s">
        <v>130</v>
      </c>
      <c r="L33" s="16" t="s">
        <v>137</v>
      </c>
      <c r="M33" s="16" t="s">
        <v>141</v>
      </c>
      <c r="N33" s="16" t="s">
        <v>142</v>
      </c>
      <c r="O33" s="174"/>
      <c r="P33" s="174"/>
      <c r="Q33" s="174"/>
      <c r="R33" s="24"/>
      <c r="S33" s="17" t="s">
        <v>140</v>
      </c>
      <c r="T33" s="17" t="s">
        <v>142</v>
      </c>
      <c r="U33" s="17" t="s">
        <v>141</v>
      </c>
      <c r="V33" s="25" t="s">
        <v>137</v>
      </c>
      <c r="W33" s="25" t="s">
        <v>138</v>
      </c>
      <c r="X33" s="25" t="s">
        <v>139</v>
      </c>
      <c r="Y33" s="17" t="s">
        <v>139</v>
      </c>
      <c r="Z33" s="17" t="s">
        <v>138</v>
      </c>
      <c r="AA33" s="17" t="s">
        <v>137</v>
      </c>
      <c r="AB33" s="15" t="s">
        <v>131</v>
      </c>
      <c r="AE33" s="129">
        <f t="shared" si="10"/>
        <v>46107</v>
      </c>
      <c r="AF33" s="111" t="s">
        <v>200</v>
      </c>
      <c r="AH33" s="1">
        <v>8</v>
      </c>
      <c r="AI33" s="2">
        <v>9</v>
      </c>
      <c r="AJ33" s="2">
        <v>10</v>
      </c>
      <c r="AK33" s="2">
        <v>12</v>
      </c>
      <c r="AL33" s="2">
        <v>15</v>
      </c>
      <c r="AM33" s="2">
        <v>16</v>
      </c>
      <c r="AN33" s="2">
        <v>1</v>
      </c>
      <c r="AO33" s="3">
        <v>3</v>
      </c>
      <c r="AP33" s="1">
        <v>5</v>
      </c>
      <c r="AQ33" s="2">
        <v>6</v>
      </c>
      <c r="AR33" s="2">
        <v>7</v>
      </c>
      <c r="AS33" s="2">
        <v>11</v>
      </c>
      <c r="AT33" s="2">
        <v>13</v>
      </c>
      <c r="AU33" s="2">
        <v>14</v>
      </c>
      <c r="AV33" s="2">
        <v>2</v>
      </c>
      <c r="AW33" s="20">
        <v>4</v>
      </c>
      <c r="AX33" s="17" t="s">
        <v>139</v>
      </c>
      <c r="AY33" s="17" t="s">
        <v>138</v>
      </c>
      <c r="AZ33" s="17" t="s">
        <v>137</v>
      </c>
      <c r="BA33" s="25" t="s">
        <v>140</v>
      </c>
      <c r="BB33" s="25" t="s">
        <v>142</v>
      </c>
      <c r="BC33" s="25" t="s">
        <v>141</v>
      </c>
      <c r="BD33" s="17" t="s">
        <v>140</v>
      </c>
      <c r="BE33" s="17" t="s">
        <v>142</v>
      </c>
      <c r="BF33" s="17" t="s">
        <v>141</v>
      </c>
      <c r="BG33" s="14" t="s">
        <v>132</v>
      </c>
      <c r="BH33" s="182" t="s">
        <v>140</v>
      </c>
      <c r="BI33" s="182" t="s">
        <v>142</v>
      </c>
      <c r="BJ33" s="182" t="s">
        <v>141</v>
      </c>
      <c r="BK33" s="265"/>
      <c r="BL33" s="304"/>
      <c r="BM33" s="304"/>
      <c r="BO33" s="94">
        <v>30</v>
      </c>
      <c r="BP33" s="93"/>
      <c r="BQ33" s="129">
        <f t="shared" si="8"/>
        <v>45744</v>
      </c>
      <c r="BS33" s="5" t="s">
        <v>188</v>
      </c>
      <c r="BT33" s="5" t="s">
        <v>190</v>
      </c>
    </row>
    <row r="34" spans="1:1003" ht="14" customHeight="1">
      <c r="A34" s="4">
        <v>31</v>
      </c>
      <c r="B34" s="128">
        <f t="shared" si="9"/>
        <v>45746</v>
      </c>
      <c r="C34" s="105" t="s">
        <v>16</v>
      </c>
      <c r="D34" s="14" t="s">
        <v>16</v>
      </c>
      <c r="E34" s="15" t="s">
        <v>137</v>
      </c>
      <c r="F34" s="15" t="s">
        <v>140</v>
      </c>
      <c r="G34" s="15" t="s">
        <v>139</v>
      </c>
      <c r="H34" s="16" t="s">
        <v>142</v>
      </c>
      <c r="I34" s="16" t="s">
        <v>141</v>
      </c>
      <c r="J34" s="16" t="s">
        <v>138</v>
      </c>
      <c r="K34" s="15" t="s">
        <v>131</v>
      </c>
      <c r="L34" s="16" t="s">
        <v>138</v>
      </c>
      <c r="M34" s="16" t="s">
        <v>139</v>
      </c>
      <c r="N34" s="16" t="s">
        <v>140</v>
      </c>
      <c r="O34" s="174"/>
      <c r="P34" s="174"/>
      <c r="Q34" s="174"/>
      <c r="R34" s="24"/>
      <c r="S34" s="17" t="s">
        <v>142</v>
      </c>
      <c r="T34" s="17" t="s">
        <v>138</v>
      </c>
      <c r="U34" s="17" t="s">
        <v>137</v>
      </c>
      <c r="V34" s="25" t="s">
        <v>139</v>
      </c>
      <c r="W34" s="25" t="s">
        <v>140</v>
      </c>
      <c r="X34" s="25" t="s">
        <v>141</v>
      </c>
      <c r="Y34" s="17" t="s">
        <v>141</v>
      </c>
      <c r="Z34" s="17" t="s">
        <v>140</v>
      </c>
      <c r="AA34" s="17" t="s">
        <v>139</v>
      </c>
      <c r="AB34" s="109" t="s">
        <v>132</v>
      </c>
      <c r="AE34" s="129">
        <f t="shared" si="10"/>
        <v>46114</v>
      </c>
      <c r="AF34" s="111" t="s">
        <v>0</v>
      </c>
      <c r="AH34" s="1">
        <v>9</v>
      </c>
      <c r="AI34" s="2">
        <v>10</v>
      </c>
      <c r="AJ34" s="2">
        <v>11</v>
      </c>
      <c r="AK34" s="2">
        <v>13</v>
      </c>
      <c r="AL34" s="2">
        <v>16</v>
      </c>
      <c r="AM34" s="2">
        <v>1</v>
      </c>
      <c r="AN34" s="2">
        <v>2</v>
      </c>
      <c r="AO34" s="3">
        <v>4</v>
      </c>
      <c r="AP34" s="1">
        <v>6</v>
      </c>
      <c r="AQ34" s="2">
        <v>7</v>
      </c>
      <c r="AR34" s="2">
        <v>8</v>
      </c>
      <c r="AS34" s="2">
        <v>12</v>
      </c>
      <c r="AT34" s="2">
        <v>14</v>
      </c>
      <c r="AU34" s="2">
        <v>15</v>
      </c>
      <c r="AV34" s="2">
        <v>3</v>
      </c>
      <c r="AW34" s="20">
        <v>5</v>
      </c>
      <c r="AX34" s="17" t="s">
        <v>141</v>
      </c>
      <c r="AY34" s="17" t="s">
        <v>140</v>
      </c>
      <c r="AZ34" s="17" t="s">
        <v>139</v>
      </c>
      <c r="BA34" s="25" t="s">
        <v>142</v>
      </c>
      <c r="BB34" s="25" t="s">
        <v>138</v>
      </c>
      <c r="BC34" s="25" t="s">
        <v>137</v>
      </c>
      <c r="BD34" s="17" t="s">
        <v>142</v>
      </c>
      <c r="BE34" s="17" t="s">
        <v>138</v>
      </c>
      <c r="BF34" s="17" t="s">
        <v>137</v>
      </c>
      <c r="BG34" s="14" t="s">
        <v>130</v>
      </c>
      <c r="BH34" s="171" t="s">
        <v>142</v>
      </c>
      <c r="BI34" s="171" t="s">
        <v>138</v>
      </c>
      <c r="BJ34" s="171" t="s">
        <v>137</v>
      </c>
      <c r="BK34" s="311" t="s">
        <v>207</v>
      </c>
      <c r="BL34" s="312"/>
      <c r="BM34" s="312"/>
      <c r="BO34" s="94">
        <v>31</v>
      </c>
      <c r="BP34" s="130"/>
      <c r="BQ34" s="129">
        <f t="shared" si="8"/>
        <v>45751</v>
      </c>
      <c r="BS34" s="5" t="s">
        <v>188</v>
      </c>
      <c r="BT34" s="5" t="s">
        <v>190</v>
      </c>
    </row>
    <row r="35" spans="1:1003">
      <c r="A35" s="4">
        <v>32</v>
      </c>
      <c r="B35" s="219" t="s">
        <v>163</v>
      </c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136"/>
      <c r="P35" s="136"/>
      <c r="Q35" s="136"/>
      <c r="R35" s="24"/>
      <c r="S35" s="221" t="s">
        <v>163</v>
      </c>
      <c r="T35" s="222"/>
      <c r="U35" s="222"/>
      <c r="V35" s="222"/>
      <c r="W35" s="222"/>
      <c r="X35" s="222"/>
      <c r="Y35" s="222"/>
      <c r="Z35" s="222"/>
      <c r="AA35" s="222"/>
      <c r="AB35" s="223"/>
      <c r="AE35" s="227" t="s">
        <v>163</v>
      </c>
      <c r="AF35" s="227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212" t="s">
        <v>163</v>
      </c>
      <c r="AY35" s="228"/>
      <c r="AZ35" s="228"/>
      <c r="BA35" s="228"/>
      <c r="BB35" s="228"/>
      <c r="BC35" s="228"/>
      <c r="BD35" s="228"/>
      <c r="BE35" s="228"/>
      <c r="BF35" s="228"/>
      <c r="BG35" s="228"/>
      <c r="BH35" s="228"/>
      <c r="BI35" s="228"/>
      <c r="BJ35" s="228"/>
      <c r="BK35" s="136"/>
      <c r="BL35" s="136"/>
      <c r="BM35" s="136"/>
      <c r="BO35" s="94">
        <v>32</v>
      </c>
      <c r="BP35" s="212" t="s">
        <v>163</v>
      </c>
      <c r="BQ35" s="213"/>
      <c r="ALB35" s="125"/>
      <c r="ALC35" s="125"/>
      <c r="ALD35" s="125"/>
      <c r="ALE35" s="125"/>
      <c r="ALF35" s="125"/>
      <c r="ALG35" s="125"/>
      <c r="ALH35" s="125"/>
      <c r="ALI35" s="125"/>
      <c r="ALJ35" s="125"/>
      <c r="ALK35" s="125"/>
      <c r="ALL35" s="125"/>
      <c r="ALM35" s="125"/>
      <c r="ALN35" s="125"/>
      <c r="ALO35" s="125"/>
    </row>
    <row r="36" spans="1:1003">
      <c r="A36" s="4">
        <v>33</v>
      </c>
      <c r="B36" s="219"/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136"/>
      <c r="P36" s="136"/>
      <c r="Q36" s="136"/>
      <c r="R36" s="120"/>
      <c r="S36" s="224"/>
      <c r="T36" s="225"/>
      <c r="U36" s="225"/>
      <c r="V36" s="225"/>
      <c r="W36" s="225"/>
      <c r="X36" s="225"/>
      <c r="Y36" s="225"/>
      <c r="Z36" s="225"/>
      <c r="AA36" s="225"/>
      <c r="AB36" s="226"/>
      <c r="AC36" s="137"/>
      <c r="AD36" s="137"/>
      <c r="AE36" s="227"/>
      <c r="AF36" s="227"/>
      <c r="AG36" s="137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214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136"/>
      <c r="BL36" s="136"/>
      <c r="BM36" s="136"/>
      <c r="BO36" s="94">
        <v>33</v>
      </c>
      <c r="BP36" s="214"/>
      <c r="BQ36" s="215"/>
    </row>
    <row r="37" spans="1:1003">
      <c r="A37" s="4">
        <v>34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5" t="s">
        <v>132</v>
      </c>
      <c r="L37" s="113"/>
      <c r="M37" s="113"/>
      <c r="N37" s="113"/>
      <c r="O37" s="16" t="s">
        <v>139</v>
      </c>
      <c r="P37" s="16" t="s">
        <v>140</v>
      </c>
      <c r="Q37" s="16" t="s">
        <v>141</v>
      </c>
      <c r="R37" s="120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37"/>
      <c r="AD37" s="137"/>
      <c r="AE37" s="113"/>
      <c r="AF37" s="113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302"/>
      <c r="BM37" s="302"/>
      <c r="BO37" s="94">
        <v>34</v>
      </c>
      <c r="BP37" s="113"/>
      <c r="BQ37" s="113"/>
    </row>
    <row r="38" spans="1:1003">
      <c r="A38" s="4">
        <v>35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5" t="s">
        <v>130</v>
      </c>
      <c r="L38" s="113"/>
      <c r="M38" s="113"/>
      <c r="N38" s="113"/>
      <c r="O38" s="16" t="s">
        <v>137</v>
      </c>
      <c r="P38" s="16" t="s">
        <v>138</v>
      </c>
      <c r="Q38" s="16" t="s">
        <v>142</v>
      </c>
      <c r="R38" s="12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37"/>
      <c r="AD38" s="137"/>
      <c r="AE38" s="113"/>
      <c r="AF38" s="113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302"/>
      <c r="BM38" s="302"/>
      <c r="BO38" s="94">
        <v>35</v>
      </c>
      <c r="BP38" s="113"/>
      <c r="BQ38" s="113"/>
    </row>
    <row r="39" spans="1:1003">
      <c r="A39" s="4">
        <v>36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5" t="s">
        <v>131</v>
      </c>
      <c r="L39" s="113"/>
      <c r="M39" s="113"/>
      <c r="N39" s="113"/>
      <c r="O39" s="16" t="s">
        <v>137</v>
      </c>
      <c r="P39" s="16" t="s">
        <v>139</v>
      </c>
      <c r="Q39" s="16" t="s">
        <v>140</v>
      </c>
      <c r="R39" s="120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37"/>
      <c r="AD39" s="137"/>
      <c r="AE39" s="113"/>
      <c r="AF39" s="113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302"/>
      <c r="BM39" s="302"/>
      <c r="BO39" s="94">
        <v>36</v>
      </c>
      <c r="BP39" s="113"/>
      <c r="BQ39" s="113"/>
    </row>
    <row r="40" spans="1:1003">
      <c r="A40" s="4">
        <v>37</v>
      </c>
      <c r="B40" s="175">
        <v>45788</v>
      </c>
      <c r="C40" s="176"/>
      <c r="D40" s="177"/>
      <c r="E40" s="158"/>
      <c r="F40" s="158"/>
      <c r="G40" s="158"/>
      <c r="H40" s="178"/>
      <c r="I40" s="178"/>
      <c r="J40" s="178"/>
      <c r="K40" s="15" t="s">
        <v>132</v>
      </c>
      <c r="L40" s="178"/>
      <c r="M40" s="178"/>
      <c r="N40" s="178"/>
      <c r="O40" s="16" t="s">
        <v>139</v>
      </c>
      <c r="P40" s="16" t="s">
        <v>141</v>
      </c>
      <c r="Q40" s="16" t="s">
        <v>142</v>
      </c>
      <c r="R40" s="24"/>
      <c r="S40" s="17"/>
      <c r="T40" s="17"/>
      <c r="U40" s="17"/>
      <c r="V40" s="15"/>
      <c r="W40" s="15"/>
      <c r="X40" s="15"/>
      <c r="Y40" s="17"/>
      <c r="Z40" s="17"/>
      <c r="AA40" s="17"/>
      <c r="AB40" s="15"/>
      <c r="AE40" s="129">
        <f>B40</f>
        <v>45788</v>
      </c>
      <c r="AF40" s="111"/>
      <c r="AH40" s="1"/>
      <c r="AI40" s="2"/>
      <c r="AJ40" s="2"/>
      <c r="AK40" s="2"/>
      <c r="AL40" s="2"/>
      <c r="AM40" s="2"/>
      <c r="AN40" s="2"/>
      <c r="AO40" s="3"/>
      <c r="AP40" s="1"/>
      <c r="AQ40" s="2"/>
      <c r="AR40" s="2"/>
      <c r="AS40" s="2"/>
      <c r="AT40" s="2"/>
      <c r="AU40" s="2"/>
      <c r="AV40" s="2"/>
      <c r="AW40" s="20"/>
      <c r="AX40" s="17"/>
      <c r="AY40" s="17"/>
      <c r="AZ40" s="17"/>
      <c r="BA40" s="17"/>
      <c r="BB40" s="17"/>
      <c r="BC40" s="17"/>
      <c r="BD40" s="17"/>
      <c r="BE40" s="17"/>
      <c r="BF40" s="17"/>
      <c r="BG40" s="14"/>
      <c r="BH40" s="172"/>
      <c r="BI40" s="172"/>
      <c r="BJ40" s="172"/>
      <c r="BK40" s="111"/>
      <c r="BL40" s="303"/>
      <c r="BM40" s="303"/>
      <c r="BO40" s="94">
        <v>37</v>
      </c>
      <c r="BP40" s="113"/>
      <c r="BQ40" s="129">
        <f t="shared" ref="BQ40:BQ47" si="11">B40+5</f>
        <v>45793</v>
      </c>
    </row>
    <row r="41" spans="1:1003">
      <c r="A41" s="4">
        <v>38</v>
      </c>
      <c r="B41" s="128">
        <f t="shared" ref="B41:B46" si="12">B40+7</f>
        <v>45795</v>
      </c>
      <c r="C41" s="105"/>
      <c r="D41" s="14"/>
      <c r="E41" s="15"/>
      <c r="F41" s="15"/>
      <c r="G41" s="15"/>
      <c r="H41" s="16"/>
      <c r="I41" s="16"/>
      <c r="J41" s="16"/>
      <c r="K41" s="15" t="s">
        <v>130</v>
      </c>
      <c r="L41" s="16"/>
      <c r="M41" s="16"/>
      <c r="N41" s="16"/>
      <c r="O41" s="16" t="s">
        <v>138</v>
      </c>
      <c r="P41" s="16" t="s">
        <v>141</v>
      </c>
      <c r="Q41" s="16" t="s">
        <v>142</v>
      </c>
      <c r="R41" s="24"/>
      <c r="S41" s="17"/>
      <c r="T41" s="17"/>
      <c r="U41" s="17"/>
      <c r="V41" s="15"/>
      <c r="W41" s="15"/>
      <c r="X41" s="15"/>
      <c r="Y41" s="17"/>
      <c r="Z41" s="17"/>
      <c r="AA41" s="17"/>
      <c r="AB41" s="15"/>
      <c r="AE41" s="129">
        <f t="shared" ref="AE41:AE47" si="13">B41</f>
        <v>45795</v>
      </c>
      <c r="AF41" s="111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7"/>
      <c r="AY41" s="17"/>
      <c r="AZ41" s="17"/>
      <c r="BA41" s="17"/>
      <c r="BB41" s="17"/>
      <c r="BC41" s="17"/>
      <c r="BD41" s="17"/>
      <c r="BE41" s="17"/>
      <c r="BF41" s="17"/>
      <c r="BG41" s="14"/>
      <c r="BH41" s="173"/>
      <c r="BI41" s="173"/>
      <c r="BJ41" s="173"/>
      <c r="BK41" s="111"/>
      <c r="BL41" s="303"/>
      <c r="BM41" s="303"/>
      <c r="BO41" s="94">
        <v>38</v>
      </c>
      <c r="BP41" s="93"/>
      <c r="BQ41" s="129">
        <f t="shared" si="11"/>
        <v>45800</v>
      </c>
    </row>
    <row r="42" spans="1:1003">
      <c r="A42" s="4">
        <v>39</v>
      </c>
      <c r="B42" s="128">
        <f t="shared" si="12"/>
        <v>45802</v>
      </c>
      <c r="C42" s="105"/>
      <c r="D42" s="14"/>
      <c r="E42" s="15"/>
      <c r="F42" s="15"/>
      <c r="G42" s="15"/>
      <c r="H42" s="16"/>
      <c r="I42" s="16"/>
      <c r="J42" s="16"/>
      <c r="K42" s="15" t="s">
        <v>131</v>
      </c>
      <c r="L42" s="16"/>
      <c r="M42" s="16"/>
      <c r="N42" s="16"/>
      <c r="O42" s="16" t="s">
        <v>137</v>
      </c>
      <c r="P42" s="16" t="s">
        <v>138</v>
      </c>
      <c r="Q42" s="16" t="s">
        <v>140</v>
      </c>
      <c r="R42" s="120"/>
      <c r="S42" s="17"/>
      <c r="T42" s="17"/>
      <c r="U42" s="17"/>
      <c r="V42" s="15"/>
      <c r="W42" s="15"/>
      <c r="X42" s="15"/>
      <c r="Y42" s="17"/>
      <c r="Z42" s="17"/>
      <c r="AA42" s="17"/>
      <c r="AB42" s="118"/>
      <c r="AE42" s="129">
        <f t="shared" si="13"/>
        <v>45802</v>
      </c>
      <c r="AF42" s="111"/>
      <c r="AH42" s="1"/>
      <c r="AI42" s="2"/>
      <c r="AJ42" s="2"/>
      <c r="AK42" s="2"/>
      <c r="AL42" s="2"/>
      <c r="AM42" s="2"/>
      <c r="AN42" s="2"/>
      <c r="AO42" s="3"/>
      <c r="AP42" s="1"/>
      <c r="AQ42" s="2"/>
      <c r="AR42" s="2"/>
      <c r="AS42" s="2"/>
      <c r="AT42" s="2"/>
      <c r="AU42" s="2"/>
      <c r="AV42" s="2"/>
      <c r="AW42" s="20"/>
      <c r="AX42" s="17"/>
      <c r="AY42" s="17"/>
      <c r="AZ42" s="17"/>
      <c r="BA42" s="17"/>
      <c r="BB42" s="17"/>
      <c r="BC42" s="17"/>
      <c r="BD42" s="17"/>
      <c r="BE42" s="17"/>
      <c r="BF42" s="17"/>
      <c r="BG42" s="26"/>
      <c r="BH42" s="173"/>
      <c r="BI42" s="173"/>
      <c r="BJ42" s="173"/>
      <c r="BK42" s="111"/>
      <c r="BL42" s="303"/>
      <c r="BM42" s="303"/>
      <c r="BO42" s="94">
        <v>39</v>
      </c>
      <c r="BP42" s="113"/>
      <c r="BQ42" s="129">
        <f t="shared" si="11"/>
        <v>45807</v>
      </c>
    </row>
    <row r="43" spans="1:1003">
      <c r="A43" s="4">
        <v>40</v>
      </c>
      <c r="B43" s="128">
        <f t="shared" si="12"/>
        <v>45809</v>
      </c>
      <c r="C43" s="105"/>
      <c r="D43" s="14"/>
      <c r="E43" s="15"/>
      <c r="F43" s="15"/>
      <c r="G43" s="15"/>
      <c r="H43" s="16"/>
      <c r="I43" s="16"/>
      <c r="J43" s="16"/>
      <c r="K43" s="15" t="s">
        <v>132</v>
      </c>
      <c r="L43" s="16" t="s">
        <v>139</v>
      </c>
      <c r="M43" s="16" t="s">
        <v>140</v>
      </c>
      <c r="N43" s="16" t="s">
        <v>141</v>
      </c>
      <c r="O43" s="16"/>
      <c r="P43" s="16"/>
      <c r="Q43" s="16"/>
      <c r="R43" s="24"/>
      <c r="S43" s="17"/>
      <c r="T43" s="17"/>
      <c r="U43" s="17"/>
      <c r="V43" s="15"/>
      <c r="W43" s="15"/>
      <c r="X43" s="15"/>
      <c r="Y43" s="17"/>
      <c r="Z43" s="17"/>
      <c r="AA43" s="17"/>
      <c r="AB43" s="15"/>
      <c r="AE43" s="129">
        <f t="shared" si="13"/>
        <v>45809</v>
      </c>
      <c r="AF43" s="111"/>
      <c r="AH43" s="1"/>
      <c r="AI43" s="2"/>
      <c r="AJ43" s="2"/>
      <c r="AK43" s="2"/>
      <c r="AL43" s="2"/>
      <c r="AM43" s="2"/>
      <c r="AN43" s="2"/>
      <c r="AO43" s="3"/>
      <c r="AP43" s="1"/>
      <c r="AQ43" s="2"/>
      <c r="AR43" s="2"/>
      <c r="AS43" s="2"/>
      <c r="AT43" s="2"/>
      <c r="AU43" s="2"/>
      <c r="AV43" s="2"/>
      <c r="AW43" s="20"/>
      <c r="AX43" s="17"/>
      <c r="AY43" s="17"/>
      <c r="AZ43" s="17"/>
      <c r="BA43" s="17"/>
      <c r="BB43" s="17"/>
      <c r="BC43" s="17"/>
      <c r="BD43" s="17"/>
      <c r="BE43" s="17"/>
      <c r="BF43" s="17"/>
      <c r="BG43" s="14"/>
      <c r="BH43" s="173"/>
      <c r="BI43" s="173"/>
      <c r="BJ43" s="173"/>
      <c r="BK43" s="111"/>
      <c r="BL43" s="303"/>
      <c r="BM43" s="303"/>
      <c r="BO43" s="94">
        <v>40</v>
      </c>
      <c r="BP43" s="113"/>
      <c r="BQ43" s="129">
        <f t="shared" si="11"/>
        <v>45814</v>
      </c>
    </row>
    <row r="44" spans="1:1003">
      <c r="A44" s="4">
        <v>41</v>
      </c>
      <c r="B44" s="128">
        <f t="shared" si="12"/>
        <v>45816</v>
      </c>
      <c r="C44" s="105"/>
      <c r="D44" s="14"/>
      <c r="E44" s="15"/>
      <c r="F44" s="15"/>
      <c r="G44" s="15"/>
      <c r="H44" s="16"/>
      <c r="I44" s="16"/>
      <c r="J44" s="16"/>
      <c r="K44" s="15" t="s">
        <v>130</v>
      </c>
      <c r="L44" s="16" t="s">
        <v>137</v>
      </c>
      <c r="M44" s="16" t="s">
        <v>138</v>
      </c>
      <c r="N44" s="16" t="s">
        <v>142</v>
      </c>
      <c r="O44" s="16"/>
      <c r="P44" s="16"/>
      <c r="Q44" s="16"/>
      <c r="R44" s="24"/>
      <c r="S44" s="17"/>
      <c r="T44" s="17"/>
      <c r="U44" s="17"/>
      <c r="V44" s="15"/>
      <c r="W44" s="15"/>
      <c r="X44" s="15"/>
      <c r="Y44" s="17"/>
      <c r="Z44" s="17"/>
      <c r="AA44" s="17"/>
      <c r="AB44" s="15"/>
      <c r="AE44" s="129">
        <f t="shared" si="13"/>
        <v>45816</v>
      </c>
      <c r="AF44" s="111"/>
      <c r="AH44" s="1"/>
      <c r="AI44" s="2"/>
      <c r="AJ44" s="2"/>
      <c r="AK44" s="2"/>
      <c r="AL44" s="2"/>
      <c r="AM44" s="2"/>
      <c r="AN44" s="2"/>
      <c r="AO44" s="3"/>
      <c r="AP44" s="1"/>
      <c r="AQ44" s="2"/>
      <c r="AR44" s="2"/>
      <c r="AS44" s="2"/>
      <c r="AT44" s="2"/>
      <c r="AU44" s="2"/>
      <c r="AV44" s="2"/>
      <c r="AW44" s="20"/>
      <c r="AX44" s="17"/>
      <c r="AY44" s="17"/>
      <c r="AZ44" s="17"/>
      <c r="BA44" s="17"/>
      <c r="BB44" s="17"/>
      <c r="BC44" s="17"/>
      <c r="BD44" s="17"/>
      <c r="BE44" s="17"/>
      <c r="BF44" s="17"/>
      <c r="BG44" s="14"/>
      <c r="BH44" s="173"/>
      <c r="BI44" s="173"/>
      <c r="BJ44" s="173"/>
      <c r="BK44" s="111"/>
      <c r="BL44" s="303"/>
      <c r="BM44" s="303"/>
      <c r="BO44" s="94">
        <v>41</v>
      </c>
      <c r="BP44" s="113"/>
      <c r="BQ44" s="129">
        <f t="shared" si="11"/>
        <v>45821</v>
      </c>
    </row>
    <row r="45" spans="1:1003">
      <c r="A45" s="4">
        <v>42</v>
      </c>
      <c r="B45" s="128">
        <f>B44+7</f>
        <v>45823</v>
      </c>
      <c r="C45" s="105"/>
      <c r="D45" s="14"/>
      <c r="E45" s="15"/>
      <c r="F45" s="15"/>
      <c r="G45" s="15"/>
      <c r="H45" s="16"/>
      <c r="I45" s="16"/>
      <c r="J45" s="16"/>
      <c r="K45" s="15" t="s">
        <v>131</v>
      </c>
      <c r="L45" s="16"/>
      <c r="M45" s="16"/>
      <c r="N45" s="16"/>
      <c r="O45" s="16" t="s">
        <v>137</v>
      </c>
      <c r="P45" s="16" t="s">
        <v>139</v>
      </c>
      <c r="Q45" s="16" t="s">
        <v>140</v>
      </c>
      <c r="R45" s="24"/>
      <c r="S45" s="17"/>
      <c r="T45" s="17"/>
      <c r="U45" s="17"/>
      <c r="V45" s="15"/>
      <c r="W45" s="15"/>
      <c r="X45" s="15"/>
      <c r="Y45" s="17"/>
      <c r="Z45" s="17"/>
      <c r="AA45" s="17"/>
      <c r="AB45" s="109"/>
      <c r="AE45" s="129">
        <f t="shared" si="13"/>
        <v>45823</v>
      </c>
      <c r="AF45" s="111"/>
      <c r="AH45" s="1"/>
      <c r="AI45" s="2"/>
      <c r="AJ45" s="2"/>
      <c r="AK45" s="2"/>
      <c r="AL45" s="2"/>
      <c r="AM45" s="2"/>
      <c r="AN45" s="2"/>
      <c r="AO45" s="3"/>
      <c r="AP45" s="1"/>
      <c r="AQ45" s="2"/>
      <c r="AR45" s="2"/>
      <c r="AS45" s="2"/>
      <c r="AT45" s="2"/>
      <c r="AU45" s="2"/>
      <c r="AV45" s="2"/>
      <c r="AW45" s="20"/>
      <c r="AX45" s="17"/>
      <c r="AY45" s="17"/>
      <c r="AZ45" s="17"/>
      <c r="BA45" s="17"/>
      <c r="BB45" s="17"/>
      <c r="BC45" s="17"/>
      <c r="BD45" s="17"/>
      <c r="BE45" s="17"/>
      <c r="BF45" s="17"/>
      <c r="BG45" s="14"/>
      <c r="BH45" s="173"/>
      <c r="BI45" s="173"/>
      <c r="BJ45" s="173"/>
      <c r="BK45" s="111"/>
      <c r="BL45" s="303"/>
      <c r="BM45" s="303"/>
      <c r="BO45" s="94">
        <v>42</v>
      </c>
      <c r="BP45" s="113"/>
      <c r="BQ45" s="129">
        <f t="shared" si="11"/>
        <v>45828</v>
      </c>
    </row>
    <row r="46" spans="1:1003">
      <c r="A46" s="125">
        <v>43</v>
      </c>
      <c r="B46" s="128">
        <f t="shared" si="12"/>
        <v>45830</v>
      </c>
      <c r="C46" s="105"/>
      <c r="D46" s="14"/>
      <c r="E46" s="15"/>
      <c r="F46" s="15"/>
      <c r="G46" s="15"/>
      <c r="H46" s="16"/>
      <c r="I46" s="16"/>
      <c r="J46" s="16"/>
      <c r="K46" s="15" t="s">
        <v>132</v>
      </c>
      <c r="L46" s="16"/>
      <c r="M46" s="16"/>
      <c r="N46" s="16"/>
      <c r="O46" s="16" t="s">
        <v>139</v>
      </c>
      <c r="P46" s="16" t="s">
        <v>141</v>
      </c>
      <c r="Q46" s="16" t="s">
        <v>142</v>
      </c>
      <c r="R46" s="5"/>
      <c r="S46" s="17"/>
      <c r="T46" s="17"/>
      <c r="U46" s="17"/>
      <c r="V46" s="15"/>
      <c r="W46" s="15"/>
      <c r="X46" s="15"/>
      <c r="Y46" s="17"/>
      <c r="Z46" s="17"/>
      <c r="AA46" s="17"/>
      <c r="AB46" s="181"/>
      <c r="AE46" s="129">
        <f t="shared" si="13"/>
        <v>45830</v>
      </c>
      <c r="AF46" s="111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7"/>
      <c r="AY46" s="17"/>
      <c r="AZ46" s="17"/>
      <c r="BA46" s="17"/>
      <c r="BB46" s="17"/>
      <c r="BC46" s="17"/>
      <c r="BD46" s="17"/>
      <c r="BE46" s="17"/>
      <c r="BF46" s="17"/>
      <c r="BG46" s="26"/>
      <c r="BH46" s="173"/>
      <c r="BI46" s="173"/>
      <c r="BJ46" s="173"/>
      <c r="BK46" s="111"/>
      <c r="BL46" s="303"/>
      <c r="BM46" s="303"/>
      <c r="BO46" s="94">
        <v>43</v>
      </c>
      <c r="BP46" s="113"/>
      <c r="BQ46" s="129">
        <f t="shared" si="11"/>
        <v>45835</v>
      </c>
    </row>
    <row r="47" spans="1:1003">
      <c r="A47" s="125">
        <v>44</v>
      </c>
      <c r="B47" s="128">
        <f>B46+7</f>
        <v>45837</v>
      </c>
      <c r="C47" s="105"/>
      <c r="D47" s="14"/>
      <c r="E47" s="15"/>
      <c r="F47" s="15"/>
      <c r="G47" s="15"/>
      <c r="H47" s="16"/>
      <c r="I47" s="16"/>
      <c r="J47" s="16"/>
      <c r="K47" s="15" t="s">
        <v>130</v>
      </c>
      <c r="L47" s="16"/>
      <c r="M47" s="16"/>
      <c r="N47" s="16"/>
      <c r="O47" s="16" t="s">
        <v>138</v>
      </c>
      <c r="P47" s="16" t="s">
        <v>141</v>
      </c>
      <c r="Q47" s="16" t="s">
        <v>142</v>
      </c>
      <c r="S47" s="17"/>
      <c r="T47" s="17"/>
      <c r="U47" s="17"/>
      <c r="V47" s="15"/>
      <c r="W47" s="15"/>
      <c r="X47" s="15"/>
      <c r="Y47" s="17"/>
      <c r="Z47" s="17"/>
      <c r="AA47" s="17"/>
      <c r="AB47" s="181"/>
      <c r="AE47" s="129">
        <f t="shared" si="13"/>
        <v>45837</v>
      </c>
      <c r="AF47" s="111"/>
      <c r="AX47" s="17"/>
      <c r="AY47" s="17"/>
      <c r="AZ47" s="17"/>
      <c r="BA47" s="17"/>
      <c r="BB47" s="17"/>
      <c r="BC47" s="17"/>
      <c r="BD47" s="17"/>
      <c r="BE47" s="17"/>
      <c r="BF47" s="17"/>
      <c r="BG47" s="14"/>
      <c r="BH47" s="173"/>
      <c r="BI47" s="173"/>
      <c r="BJ47" s="173"/>
      <c r="BK47" s="111"/>
      <c r="BL47" s="303"/>
      <c r="BM47" s="303"/>
      <c r="BO47" s="94">
        <v>44</v>
      </c>
      <c r="BP47" s="93"/>
      <c r="BQ47" s="129">
        <f t="shared" si="11"/>
        <v>45842</v>
      </c>
    </row>
    <row r="48" spans="1:1003">
      <c r="D48" s="94">
        <f>COUNTIF(D4:D45,"=cours")</f>
        <v>19</v>
      </c>
    </row>
    <row r="49" spans="14:15">
      <c r="N49" s="94" t="s">
        <v>137</v>
      </c>
      <c r="O49" s="94">
        <f>COUNTIF(O4:Q47,"=S1")</f>
        <v>8</v>
      </c>
    </row>
    <row r="50" spans="14:15">
      <c r="N50" s="94" t="s">
        <v>138</v>
      </c>
      <c r="O50" s="94">
        <f>COUNTIF(O4:Q47,"=S2")</f>
        <v>8</v>
      </c>
    </row>
    <row r="51" spans="14:15">
      <c r="N51" s="94" t="s">
        <v>139</v>
      </c>
      <c r="O51" s="94">
        <f>COUNTIF(O4:Q47,"=S3")</f>
        <v>10</v>
      </c>
    </row>
    <row r="52" spans="14:15">
      <c r="N52" s="94" t="s">
        <v>140</v>
      </c>
      <c r="O52" s="94">
        <f>COUNTIF(O4:Q47,"=S4")</f>
        <v>7</v>
      </c>
    </row>
    <row r="53" spans="14:15">
      <c r="N53" s="94" t="s">
        <v>141</v>
      </c>
      <c r="O53" s="94">
        <f>COUNTIF(O4:Q47,"=S5")</f>
        <v>9</v>
      </c>
    </row>
    <row r="54" spans="14:15">
      <c r="N54" s="94" t="s">
        <v>142</v>
      </c>
      <c r="O54" s="94">
        <f>COUNTIF(O4:Q47,"=S6")</f>
        <v>9</v>
      </c>
    </row>
  </sheetData>
  <autoFilter ref="BO1:BQ47" xr:uid="{830643D7-ECA6-2647-A11C-D6AFD139A0BE}"/>
  <mergeCells count="84">
    <mergeCell ref="BH8:BJ8"/>
    <mergeCell ref="BK18:BM18"/>
    <mergeCell ref="BK23:BM23"/>
    <mergeCell ref="BK29:BM29"/>
    <mergeCell ref="BK33:BM33"/>
    <mergeCell ref="BK10:BM10"/>
    <mergeCell ref="BK13:BM13"/>
    <mergeCell ref="BK15:BM15"/>
    <mergeCell ref="BK17:BM17"/>
    <mergeCell ref="BK16:BM16"/>
    <mergeCell ref="BK3:BM3"/>
    <mergeCell ref="BK8:BM8"/>
    <mergeCell ref="BK9:BM9"/>
    <mergeCell ref="BK4:BM4"/>
    <mergeCell ref="BK5:BM5"/>
    <mergeCell ref="BK6:BM6"/>
    <mergeCell ref="B35:N36"/>
    <mergeCell ref="S35:AB36"/>
    <mergeCell ref="AE35:AF36"/>
    <mergeCell ref="AX35:BJ36"/>
    <mergeCell ref="AE11:AF12"/>
    <mergeCell ref="AX11:BJ12"/>
    <mergeCell ref="BH14:BK14"/>
    <mergeCell ref="BH25:BK25"/>
    <mergeCell ref="BH32:BK32"/>
    <mergeCell ref="BK19:BM19"/>
    <mergeCell ref="BK22:BM22"/>
    <mergeCell ref="BK24:BM24"/>
    <mergeCell ref="BK30:BM30"/>
    <mergeCell ref="BK31:BM31"/>
    <mergeCell ref="BK34:BM34"/>
    <mergeCell ref="BP35:BQ36"/>
    <mergeCell ref="BH4:BJ4"/>
    <mergeCell ref="B27:N28"/>
    <mergeCell ref="S27:AB28"/>
    <mergeCell ref="AE27:AF28"/>
    <mergeCell ref="AX27:BJ28"/>
    <mergeCell ref="BP27:BQ28"/>
    <mergeCell ref="B20:N21"/>
    <mergeCell ref="S20:AB21"/>
    <mergeCell ref="AE20:AF21"/>
    <mergeCell ref="AX20:BJ21"/>
    <mergeCell ref="BP20:BQ21"/>
    <mergeCell ref="E22:J22"/>
    <mergeCell ref="B11:N12"/>
    <mergeCell ref="S11:AB12"/>
    <mergeCell ref="S4:U4"/>
    <mergeCell ref="C1:N1"/>
    <mergeCell ref="S1:AB1"/>
    <mergeCell ref="AX1:BJ1"/>
    <mergeCell ref="S2:U2"/>
    <mergeCell ref="V2:X2"/>
    <mergeCell ref="AE1:AF1"/>
    <mergeCell ref="BH2:BJ2"/>
    <mergeCell ref="Y2:AA2"/>
    <mergeCell ref="AH2:AO2"/>
    <mergeCell ref="AP2:AW2"/>
    <mergeCell ref="O4:Q4"/>
    <mergeCell ref="A2:A3"/>
    <mergeCell ref="E2:G2"/>
    <mergeCell ref="H2:J2"/>
    <mergeCell ref="L2:N2"/>
    <mergeCell ref="O2:Q2"/>
    <mergeCell ref="E4:J4"/>
    <mergeCell ref="E3:G3"/>
    <mergeCell ref="H3:J3"/>
    <mergeCell ref="L3:N3"/>
    <mergeCell ref="O3:Q3"/>
    <mergeCell ref="BP11:BQ12"/>
    <mergeCell ref="S14:AB14"/>
    <mergeCell ref="AX3:AZ3"/>
    <mergeCell ref="BA3:BC3"/>
    <mergeCell ref="BT2:BU2"/>
    <mergeCell ref="AX2:AZ2"/>
    <mergeCell ref="BA2:BC2"/>
    <mergeCell ref="BD2:BF2"/>
    <mergeCell ref="BD3:BF3"/>
    <mergeCell ref="BH3:BJ3"/>
    <mergeCell ref="S3:U3"/>
    <mergeCell ref="V3:X3"/>
    <mergeCell ref="Y3:AA3"/>
    <mergeCell ref="AH3:AO3"/>
    <mergeCell ref="AP3:AW3"/>
    <mergeCell ref="BK2:BM2"/>
  </mergeCells>
  <printOptions horizontalCentered="1" verticalCentered="1"/>
  <pageMargins left="0.25" right="0.25" top="0.75" bottom="0.75" header="0.3" footer="0.3"/>
  <pageSetup paperSize="9" scale="81" fitToWidth="2" orientation="landscape" horizontalDpi="0" verticalDpi="0"/>
  <headerFooter alignWithMargins="0"/>
  <rowBreaks count="1" manualBreakCount="1">
    <brk id="47" max="16383" man="1"/>
  </rowBreaks>
  <colBreaks count="2" manualBreakCount="2">
    <brk id="28" max="1048575" man="1"/>
    <brk id="70" max="35" man="1"/>
  </colBreak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05408-A01F-154A-9DCB-95E4A47430FA}">
  <dimension ref="A1:ALR50"/>
  <sheetViews>
    <sheetView view="pageBreakPreview" topLeftCell="M1" zoomScale="150" zoomScaleNormal="75" workbookViewId="0">
      <selection activeCell="Y14" sqref="Y14:AA14"/>
    </sheetView>
  </sheetViews>
  <sheetFormatPr baseColWidth="10" defaultColWidth="10.7109375" defaultRowHeight="13"/>
  <cols>
    <col min="1" max="1" width="7.5703125" style="125" customWidth="1"/>
    <col min="2" max="2" width="6.85546875" style="94" customWidth="1"/>
    <col min="3" max="3" width="10.7109375" style="94" customWidth="1"/>
    <col min="4" max="4" width="8.7109375" style="94" customWidth="1"/>
    <col min="5" max="13" width="3.28515625" style="94" customWidth="1"/>
    <col min="14" max="14" width="6.7109375" style="94" customWidth="1"/>
    <col min="15" max="15" width="3.85546875" style="94" customWidth="1"/>
    <col min="16" max="18" width="3.28515625" style="94" customWidth="1"/>
    <col min="19" max="19" width="9.7109375" style="94" customWidth="1"/>
    <col min="20" max="22" width="3.28515625" style="94" customWidth="1"/>
    <col min="23" max="23" width="6.7109375" style="94" customWidth="1"/>
    <col min="24" max="24" width="3.85546875" style="94" customWidth="1"/>
    <col min="25" max="27" width="3.28515625" style="94" customWidth="1"/>
    <col min="28" max="28" width="7.5703125" style="94" customWidth="1"/>
    <col min="29" max="29" width="3.85546875" style="94" customWidth="1"/>
    <col min="30" max="45" width="2.5703125" style="94" hidden="1" customWidth="1"/>
    <col min="46" max="51" width="3.28515625" style="94" customWidth="1"/>
    <col min="52" max="52" width="9.7109375" style="94" customWidth="1"/>
    <col min="53" max="58" width="3.28515625" style="94" customWidth="1"/>
    <col min="59" max="59" width="9.7109375" style="94" customWidth="1"/>
    <col min="60" max="60" width="2.28515625" style="94" customWidth="1"/>
    <col min="61" max="61" width="8.140625" style="94" customWidth="1"/>
    <col min="62" max="62" width="13.5703125" style="94" customWidth="1"/>
    <col min="63" max="63" width="7.85546875" style="94" customWidth="1"/>
    <col min="64" max="64" width="3.85546875" style="94" customWidth="1"/>
    <col min="65" max="1006" width="13.7109375" style="94" customWidth="1"/>
    <col min="1007" max="16384" width="10.7109375" style="125"/>
  </cols>
  <sheetData>
    <row r="1" spans="1:63" ht="14" customHeight="1">
      <c r="C1" s="192" t="s">
        <v>1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P1" s="244" t="s">
        <v>2</v>
      </c>
      <c r="Q1" s="244"/>
      <c r="R1" s="244"/>
      <c r="S1" s="244"/>
      <c r="T1" s="244"/>
      <c r="U1" s="244"/>
      <c r="V1" s="244"/>
      <c r="W1" s="245"/>
      <c r="X1" s="95"/>
      <c r="Y1" s="246" t="s">
        <v>3</v>
      </c>
      <c r="Z1" s="198"/>
      <c r="AA1" s="198"/>
      <c r="AB1" s="199"/>
      <c r="AD1" s="126" t="s">
        <v>4</v>
      </c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244" t="s">
        <v>4</v>
      </c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J1" s="96" t="s">
        <v>5</v>
      </c>
    </row>
    <row r="2" spans="1:63" ht="14" customHeight="1">
      <c r="A2" s="203" t="s">
        <v>136</v>
      </c>
      <c r="B2" s="100"/>
      <c r="C2" s="247" t="s">
        <v>52</v>
      </c>
      <c r="D2" s="244"/>
      <c r="E2" s="248" t="s">
        <v>53</v>
      </c>
      <c r="F2" s="249"/>
      <c r="G2" s="250"/>
      <c r="H2" s="248" t="s">
        <v>53</v>
      </c>
      <c r="I2" s="249"/>
      <c r="J2" s="250"/>
      <c r="K2" s="248" t="s">
        <v>53</v>
      </c>
      <c r="L2" s="249"/>
      <c r="M2" s="250"/>
      <c r="N2" s="98" t="s">
        <v>7</v>
      </c>
      <c r="O2" s="99"/>
      <c r="P2" s="251" t="s">
        <v>6</v>
      </c>
      <c r="Q2" s="210"/>
      <c r="R2" s="252"/>
      <c r="S2" s="98" t="s">
        <v>85</v>
      </c>
      <c r="T2" s="251" t="s">
        <v>6</v>
      </c>
      <c r="U2" s="210"/>
      <c r="V2" s="211"/>
      <c r="W2" s="102" t="s">
        <v>7</v>
      </c>
      <c r="X2" s="95"/>
      <c r="Y2" s="251" t="s">
        <v>57</v>
      </c>
      <c r="Z2" s="210"/>
      <c r="AA2" s="210"/>
      <c r="AB2" s="101" t="s">
        <v>0</v>
      </c>
      <c r="AD2" s="209" t="s">
        <v>133</v>
      </c>
      <c r="AE2" s="210"/>
      <c r="AF2" s="210"/>
      <c r="AG2" s="210"/>
      <c r="AH2" s="210"/>
      <c r="AI2" s="210"/>
      <c r="AJ2" s="210"/>
      <c r="AK2" s="211"/>
      <c r="AL2" s="209" t="s">
        <v>133</v>
      </c>
      <c r="AM2" s="210"/>
      <c r="AN2" s="210"/>
      <c r="AO2" s="210"/>
      <c r="AP2" s="210"/>
      <c r="AQ2" s="210"/>
      <c r="AR2" s="210"/>
      <c r="AS2" s="211"/>
      <c r="AT2" s="255" t="s">
        <v>149</v>
      </c>
      <c r="AU2" s="249"/>
      <c r="AV2" s="249"/>
      <c r="AW2" s="249"/>
      <c r="AX2" s="249"/>
      <c r="AY2" s="256"/>
      <c r="AZ2" s="97" t="s">
        <v>7</v>
      </c>
      <c r="BA2" s="248" t="s">
        <v>57</v>
      </c>
      <c r="BB2" s="249"/>
      <c r="BC2" s="250"/>
      <c r="BD2" s="248" t="s">
        <v>53</v>
      </c>
      <c r="BE2" s="249"/>
      <c r="BF2" s="250"/>
      <c r="BG2" s="94" t="s">
        <v>143</v>
      </c>
      <c r="BH2" s="99"/>
      <c r="BI2" s="94" t="s">
        <v>128</v>
      </c>
      <c r="BJ2" s="98" t="s">
        <v>134</v>
      </c>
    </row>
    <row r="3" spans="1:63" ht="14" customHeight="1">
      <c r="A3" s="204"/>
      <c r="B3" s="94" t="s">
        <v>91</v>
      </c>
      <c r="C3" s="103" t="s">
        <v>124</v>
      </c>
      <c r="D3" s="97" t="s">
        <v>125</v>
      </c>
      <c r="E3" s="207" t="s">
        <v>8</v>
      </c>
      <c r="F3" s="208"/>
      <c r="G3" s="253"/>
      <c r="H3" s="207" t="s">
        <v>8</v>
      </c>
      <c r="I3" s="208"/>
      <c r="J3" s="253"/>
      <c r="K3" s="207" t="s">
        <v>9</v>
      </c>
      <c r="L3" s="208"/>
      <c r="M3" s="253"/>
      <c r="N3" s="104" t="s">
        <v>10</v>
      </c>
      <c r="P3" s="207" t="s">
        <v>8</v>
      </c>
      <c r="Q3" s="208"/>
      <c r="R3" s="253"/>
      <c r="S3" s="104" t="s">
        <v>84</v>
      </c>
      <c r="T3" s="207" t="s">
        <v>9</v>
      </c>
      <c r="U3" s="208"/>
      <c r="V3" s="254"/>
      <c r="W3" s="103" t="s">
        <v>10</v>
      </c>
      <c r="X3" s="95"/>
      <c r="Y3" s="265" t="s">
        <v>9</v>
      </c>
      <c r="Z3" s="244"/>
      <c r="AA3" s="244"/>
      <c r="AB3" s="266"/>
      <c r="AD3" s="197" t="s">
        <v>11</v>
      </c>
      <c r="AE3" s="198"/>
      <c r="AF3" s="198"/>
      <c r="AG3" s="198"/>
      <c r="AH3" s="198"/>
      <c r="AI3" s="198"/>
      <c r="AJ3" s="198"/>
      <c r="AK3" s="199"/>
      <c r="AL3" s="197" t="s">
        <v>12</v>
      </c>
      <c r="AM3" s="198"/>
      <c r="AN3" s="198"/>
      <c r="AO3" s="198"/>
      <c r="AP3" s="198"/>
      <c r="AQ3" s="198"/>
      <c r="AR3" s="198"/>
      <c r="AS3" s="199"/>
      <c r="AT3" s="207" t="s">
        <v>11</v>
      </c>
      <c r="AU3" s="208"/>
      <c r="AV3" s="253"/>
      <c r="AW3" s="207" t="s">
        <v>12</v>
      </c>
      <c r="AX3" s="208"/>
      <c r="AY3" s="253"/>
      <c r="AZ3" s="97" t="s">
        <v>13</v>
      </c>
      <c r="BA3" s="207" t="s">
        <v>46</v>
      </c>
      <c r="BB3" s="208"/>
      <c r="BC3" s="253"/>
      <c r="BD3" s="207" t="s">
        <v>8</v>
      </c>
      <c r="BE3" s="208"/>
      <c r="BF3" s="253"/>
      <c r="BG3" s="94" t="s">
        <v>9</v>
      </c>
      <c r="BH3" s="99"/>
      <c r="BI3" s="94" t="s">
        <v>129</v>
      </c>
      <c r="BJ3" s="104" t="s">
        <v>14</v>
      </c>
      <c r="BK3" s="94" t="s">
        <v>135</v>
      </c>
    </row>
    <row r="4" spans="1:63" ht="14" customHeight="1">
      <c r="A4" s="4">
        <v>1</v>
      </c>
      <c r="B4" s="128">
        <v>45171</v>
      </c>
      <c r="C4" s="105" t="s">
        <v>16</v>
      </c>
      <c r="D4" s="106" t="s">
        <v>16</v>
      </c>
      <c r="E4" s="205" t="s">
        <v>56</v>
      </c>
      <c r="F4" s="206"/>
      <c r="G4" s="206"/>
      <c r="H4" s="206"/>
      <c r="I4" s="206"/>
      <c r="J4" s="206"/>
      <c r="K4" s="16" t="s">
        <v>137</v>
      </c>
      <c r="L4" s="16" t="s">
        <v>140</v>
      </c>
      <c r="M4" s="16" t="s">
        <v>139</v>
      </c>
      <c r="N4" s="15" t="s">
        <v>131</v>
      </c>
      <c r="O4" s="24"/>
      <c r="P4" s="17" t="s">
        <v>141</v>
      </c>
      <c r="Q4" s="17" t="s">
        <v>140</v>
      </c>
      <c r="R4" s="17" t="s">
        <v>139</v>
      </c>
      <c r="S4" s="107"/>
      <c r="T4" s="17" t="s">
        <v>141</v>
      </c>
      <c r="U4" s="17" t="s">
        <v>140</v>
      </c>
      <c r="V4" s="17" t="s">
        <v>139</v>
      </c>
      <c r="W4" s="108" t="s">
        <v>132</v>
      </c>
      <c r="X4" s="95"/>
      <c r="Y4" s="258" t="s">
        <v>15</v>
      </c>
      <c r="Z4" s="259"/>
      <c r="AA4" s="259"/>
      <c r="AB4" s="260"/>
      <c r="AD4" s="1"/>
      <c r="AE4" s="2"/>
      <c r="AF4" s="2"/>
      <c r="AG4" s="2"/>
      <c r="AH4" s="2"/>
      <c r="AI4" s="2"/>
      <c r="AJ4" s="2"/>
      <c r="AK4" s="3"/>
      <c r="AL4" s="1"/>
      <c r="AM4" s="2"/>
      <c r="AN4" s="2"/>
      <c r="AO4" s="2"/>
      <c r="AP4" s="2"/>
      <c r="AQ4" s="2"/>
      <c r="AR4" s="2"/>
      <c r="AS4" s="20"/>
      <c r="AT4" s="17" t="s">
        <v>141</v>
      </c>
      <c r="AU4" s="17" t="s">
        <v>140</v>
      </c>
      <c r="AV4" s="17" t="s">
        <v>139</v>
      </c>
      <c r="AW4" s="17" t="s">
        <v>142</v>
      </c>
      <c r="AX4" s="17" t="s">
        <v>138</v>
      </c>
      <c r="AY4" s="17" t="s">
        <v>137</v>
      </c>
      <c r="AZ4" s="14" t="s">
        <v>130</v>
      </c>
      <c r="BA4" s="93"/>
      <c r="BB4" s="93"/>
      <c r="BC4" s="93"/>
      <c r="BD4" s="15" t="s">
        <v>142</v>
      </c>
      <c r="BE4" s="15" t="s">
        <v>141</v>
      </c>
      <c r="BF4" s="15" t="s">
        <v>138</v>
      </c>
      <c r="BG4" s="5"/>
      <c r="BH4" s="94" t="s">
        <v>126</v>
      </c>
      <c r="BI4" s="94">
        <v>1</v>
      </c>
      <c r="BJ4" s="93"/>
      <c r="BK4" s="129">
        <f>B4+5</f>
        <v>45176</v>
      </c>
    </row>
    <row r="5" spans="1:63" ht="14" customHeight="1">
      <c r="A5" s="4">
        <v>2</v>
      </c>
      <c r="B5" s="128">
        <f t="shared" ref="B5:B9" si="0">B4+7</f>
        <v>45178</v>
      </c>
      <c r="C5" s="105" t="s">
        <v>16</v>
      </c>
      <c r="D5" s="106" t="s">
        <v>16</v>
      </c>
      <c r="E5" s="15" t="s">
        <v>140</v>
      </c>
      <c r="F5" s="15" t="s">
        <v>141</v>
      </c>
      <c r="G5" s="15" t="s">
        <v>142</v>
      </c>
      <c r="H5" s="16" t="s">
        <v>137</v>
      </c>
      <c r="I5" s="16" t="s">
        <v>138</v>
      </c>
      <c r="J5" s="16" t="s">
        <v>139</v>
      </c>
      <c r="K5" s="16" t="s">
        <v>140</v>
      </c>
      <c r="L5" s="16" t="s">
        <v>141</v>
      </c>
      <c r="M5" s="16" t="s">
        <v>142</v>
      </c>
      <c r="N5" s="15" t="s">
        <v>132</v>
      </c>
      <c r="O5" s="24"/>
      <c r="P5" s="17" t="s">
        <v>137</v>
      </c>
      <c r="Q5" s="17" t="s">
        <v>139</v>
      </c>
      <c r="R5" s="17" t="s">
        <v>140</v>
      </c>
      <c r="S5" s="6"/>
      <c r="T5" s="17" t="s">
        <v>138</v>
      </c>
      <c r="U5" s="17" t="s">
        <v>141</v>
      </c>
      <c r="V5" s="17" t="s">
        <v>142</v>
      </c>
      <c r="W5" s="15" t="s">
        <v>130</v>
      </c>
      <c r="X5" s="95"/>
      <c r="Y5" s="258" t="s">
        <v>15</v>
      </c>
      <c r="Z5" s="259"/>
      <c r="AA5" s="259"/>
      <c r="AB5" s="260"/>
      <c r="AD5" s="1"/>
      <c r="AE5" s="2"/>
      <c r="AF5" s="2"/>
      <c r="AG5" s="2"/>
      <c r="AH5" s="2"/>
      <c r="AI5" s="2"/>
      <c r="AJ5" s="2"/>
      <c r="AK5" s="3"/>
      <c r="AL5" s="1"/>
      <c r="AM5" s="2"/>
      <c r="AN5" s="2"/>
      <c r="AO5" s="2"/>
      <c r="AP5" s="2"/>
      <c r="AQ5" s="2"/>
      <c r="AR5" s="2"/>
      <c r="AS5" s="20"/>
      <c r="AT5" s="17" t="s">
        <v>138</v>
      </c>
      <c r="AU5" s="17" t="s">
        <v>141</v>
      </c>
      <c r="AV5" s="17" t="s">
        <v>142</v>
      </c>
      <c r="AW5" s="17" t="s">
        <v>137</v>
      </c>
      <c r="AX5" s="17" t="s">
        <v>139</v>
      </c>
      <c r="AY5" s="17" t="s">
        <v>140</v>
      </c>
      <c r="AZ5" s="109" t="s">
        <v>131</v>
      </c>
      <c r="BA5" s="113"/>
      <c r="BB5" s="113"/>
      <c r="BC5" s="113"/>
      <c r="BD5" s="15" t="s">
        <v>137</v>
      </c>
      <c r="BE5" s="15" t="s">
        <v>138</v>
      </c>
      <c r="BF5" s="15" t="s">
        <v>139</v>
      </c>
      <c r="BG5" s="5"/>
      <c r="BH5" s="94" t="s">
        <v>127</v>
      </c>
      <c r="BI5" s="94">
        <v>2</v>
      </c>
      <c r="BJ5" s="93"/>
      <c r="BK5" s="129">
        <f t="shared" ref="BK5:BK10" si="1">B5+5</f>
        <v>45183</v>
      </c>
    </row>
    <row r="6" spans="1:63" ht="14" customHeight="1">
      <c r="A6" s="4">
        <v>3</v>
      </c>
      <c r="B6" s="128">
        <f t="shared" si="0"/>
        <v>45185</v>
      </c>
      <c r="C6" s="105" t="s">
        <v>16</v>
      </c>
      <c r="D6" s="106" t="s">
        <v>16</v>
      </c>
      <c r="E6" s="15" t="s">
        <v>142</v>
      </c>
      <c r="F6" s="15" t="s">
        <v>137</v>
      </c>
      <c r="G6" s="15" t="s">
        <v>138</v>
      </c>
      <c r="H6" s="16" t="s">
        <v>139</v>
      </c>
      <c r="I6" s="16" t="s">
        <v>140</v>
      </c>
      <c r="J6" s="16" t="s">
        <v>141</v>
      </c>
      <c r="K6" s="16" t="s">
        <v>142</v>
      </c>
      <c r="L6" s="16" t="s">
        <v>137</v>
      </c>
      <c r="M6" s="16" t="s">
        <v>138</v>
      </c>
      <c r="N6" s="15" t="s">
        <v>130</v>
      </c>
      <c r="O6" s="24"/>
      <c r="P6" s="17" t="s">
        <v>139</v>
      </c>
      <c r="Q6" s="17" t="s">
        <v>141</v>
      </c>
      <c r="R6" s="17" t="s">
        <v>142</v>
      </c>
      <c r="S6" s="6"/>
      <c r="T6" s="17" t="s">
        <v>140</v>
      </c>
      <c r="U6" s="17" t="s">
        <v>137</v>
      </c>
      <c r="V6" s="17" t="s">
        <v>138</v>
      </c>
      <c r="W6" s="15" t="s">
        <v>131</v>
      </c>
      <c r="X6" s="95"/>
      <c r="Y6" s="258" t="s">
        <v>15</v>
      </c>
      <c r="Z6" s="259"/>
      <c r="AA6" s="259"/>
      <c r="AB6" s="260"/>
      <c r="AD6" s="1">
        <v>4</v>
      </c>
      <c r="AE6" s="2">
        <v>5</v>
      </c>
      <c r="AF6" s="2">
        <v>6</v>
      </c>
      <c r="AG6" s="2">
        <v>8</v>
      </c>
      <c r="AH6" s="2">
        <v>11</v>
      </c>
      <c r="AI6" s="2">
        <v>12</v>
      </c>
      <c r="AJ6" s="2">
        <v>13</v>
      </c>
      <c r="AK6" s="3">
        <v>15</v>
      </c>
      <c r="AL6" s="1">
        <v>1</v>
      </c>
      <c r="AM6" s="2">
        <v>2</v>
      </c>
      <c r="AN6" s="2">
        <v>3</v>
      </c>
      <c r="AO6" s="2">
        <v>7</v>
      </c>
      <c r="AP6" s="2">
        <v>9</v>
      </c>
      <c r="AQ6" s="2">
        <v>10</v>
      </c>
      <c r="AR6" s="2">
        <v>14</v>
      </c>
      <c r="AS6" s="20">
        <v>16</v>
      </c>
      <c r="AT6" s="17" t="s">
        <v>140</v>
      </c>
      <c r="AU6" s="17" t="s">
        <v>137</v>
      </c>
      <c r="AV6" s="17" t="s">
        <v>138</v>
      </c>
      <c r="AW6" s="17" t="s">
        <v>139</v>
      </c>
      <c r="AX6" s="17" t="s">
        <v>141</v>
      </c>
      <c r="AY6" s="17" t="s">
        <v>142</v>
      </c>
      <c r="AZ6" s="16" t="s">
        <v>132</v>
      </c>
      <c r="BA6" s="93"/>
      <c r="BB6" s="93"/>
      <c r="BC6" s="93"/>
      <c r="BD6" s="15" t="s">
        <v>139</v>
      </c>
      <c r="BE6" s="15" t="s">
        <v>140</v>
      </c>
      <c r="BF6" s="15" t="s">
        <v>141</v>
      </c>
      <c r="BG6" s="5"/>
      <c r="BH6" s="94" t="s">
        <v>126</v>
      </c>
      <c r="BI6" s="94">
        <v>3</v>
      </c>
      <c r="BJ6" s="110" t="s">
        <v>58</v>
      </c>
      <c r="BK6" s="129">
        <f t="shared" si="1"/>
        <v>45190</v>
      </c>
    </row>
    <row r="7" spans="1:63" ht="14" customHeight="1">
      <c r="A7" s="4">
        <v>4</v>
      </c>
      <c r="B7" s="128">
        <f t="shared" si="0"/>
        <v>45192</v>
      </c>
      <c r="C7" s="110" t="s">
        <v>153</v>
      </c>
      <c r="D7" s="106" t="s">
        <v>16</v>
      </c>
      <c r="E7" s="15" t="s">
        <v>138</v>
      </c>
      <c r="F7" s="15" t="s">
        <v>139</v>
      </c>
      <c r="G7" s="15" t="s">
        <v>140</v>
      </c>
      <c r="H7" s="16" t="s">
        <v>141</v>
      </c>
      <c r="I7" s="16" t="s">
        <v>142</v>
      </c>
      <c r="J7" s="16" t="s">
        <v>137</v>
      </c>
      <c r="K7" s="16" t="s">
        <v>138</v>
      </c>
      <c r="L7" s="16" t="s">
        <v>139</v>
      </c>
      <c r="M7" s="16" t="s">
        <v>140</v>
      </c>
      <c r="N7" s="15" t="s">
        <v>131</v>
      </c>
      <c r="O7" s="24"/>
      <c r="P7" s="17" t="s">
        <v>141</v>
      </c>
      <c r="Q7" s="17" t="s">
        <v>137</v>
      </c>
      <c r="R7" s="17" t="s">
        <v>138</v>
      </c>
      <c r="S7" s="6"/>
      <c r="T7" s="17" t="s">
        <v>142</v>
      </c>
      <c r="U7" s="17" t="s">
        <v>139</v>
      </c>
      <c r="V7" s="17" t="s">
        <v>140</v>
      </c>
      <c r="W7" s="109" t="s">
        <v>132</v>
      </c>
      <c r="X7" s="95"/>
      <c r="Y7" s="93"/>
      <c r="Z7" s="93"/>
      <c r="AA7" s="93"/>
      <c r="AB7" s="111" t="s">
        <v>0</v>
      </c>
      <c r="AD7" s="1">
        <v>5</v>
      </c>
      <c r="AE7" s="2">
        <v>6</v>
      </c>
      <c r="AF7" s="2">
        <v>7</v>
      </c>
      <c r="AG7" s="2">
        <v>9</v>
      </c>
      <c r="AH7" s="2">
        <v>12</v>
      </c>
      <c r="AI7" s="2">
        <v>13</v>
      </c>
      <c r="AJ7" s="2">
        <v>14</v>
      </c>
      <c r="AK7" s="3">
        <v>16</v>
      </c>
      <c r="AL7" s="1">
        <v>2</v>
      </c>
      <c r="AM7" s="2">
        <v>3</v>
      </c>
      <c r="AN7" s="2">
        <v>4</v>
      </c>
      <c r="AO7" s="2">
        <v>8</v>
      </c>
      <c r="AP7" s="2">
        <v>10</v>
      </c>
      <c r="AQ7" s="2">
        <v>11</v>
      </c>
      <c r="AR7" s="2">
        <v>15</v>
      </c>
      <c r="AS7" s="20">
        <v>1</v>
      </c>
      <c r="AT7" s="17" t="s">
        <v>142</v>
      </c>
      <c r="AU7" s="17" t="s">
        <v>139</v>
      </c>
      <c r="AV7" s="17" t="s">
        <v>140</v>
      </c>
      <c r="AW7" s="17" t="s">
        <v>141</v>
      </c>
      <c r="AX7" s="17" t="s">
        <v>137</v>
      </c>
      <c r="AY7" s="17" t="s">
        <v>138</v>
      </c>
      <c r="AZ7" s="16" t="s">
        <v>130</v>
      </c>
      <c r="BA7" s="112" t="s">
        <v>138</v>
      </c>
      <c r="BB7" s="112" t="s">
        <v>139</v>
      </c>
      <c r="BC7" s="112" t="s">
        <v>140</v>
      </c>
      <c r="BD7" s="15" t="s">
        <v>141</v>
      </c>
      <c r="BE7" s="15" t="s">
        <v>142</v>
      </c>
      <c r="BF7" s="15" t="s">
        <v>137</v>
      </c>
      <c r="BG7" s="5"/>
      <c r="BH7" s="94" t="s">
        <v>126</v>
      </c>
      <c r="BI7" s="94">
        <v>4</v>
      </c>
      <c r="BJ7" s="93"/>
      <c r="BK7" s="129">
        <f t="shared" si="1"/>
        <v>45197</v>
      </c>
    </row>
    <row r="8" spans="1:63" ht="14" customHeight="1">
      <c r="A8" s="4">
        <v>5</v>
      </c>
      <c r="B8" s="128">
        <f t="shared" si="0"/>
        <v>45199</v>
      </c>
      <c r="C8" s="105" t="s">
        <v>16</v>
      </c>
      <c r="D8" s="106" t="s">
        <v>16</v>
      </c>
      <c r="E8" s="15" t="s">
        <v>139</v>
      </c>
      <c r="F8" s="15" t="s">
        <v>142</v>
      </c>
      <c r="G8" s="15" t="s">
        <v>141</v>
      </c>
      <c r="H8" s="16" t="s">
        <v>138</v>
      </c>
      <c r="I8" s="16" t="s">
        <v>137</v>
      </c>
      <c r="J8" s="16" t="s">
        <v>140</v>
      </c>
      <c r="K8" s="16" t="s">
        <v>139</v>
      </c>
      <c r="L8" s="16" t="s">
        <v>142</v>
      </c>
      <c r="M8" s="16" t="s">
        <v>141</v>
      </c>
      <c r="N8" s="15" t="s">
        <v>132</v>
      </c>
      <c r="O8" s="24"/>
      <c r="P8" s="17" t="s">
        <v>138</v>
      </c>
      <c r="Q8" s="17" t="s">
        <v>140</v>
      </c>
      <c r="R8" s="17" t="s">
        <v>139</v>
      </c>
      <c r="S8" s="6"/>
      <c r="T8" s="17" t="s">
        <v>137</v>
      </c>
      <c r="U8" s="17" t="s">
        <v>142</v>
      </c>
      <c r="V8" s="17" t="s">
        <v>141</v>
      </c>
      <c r="W8" s="15" t="s">
        <v>130</v>
      </c>
      <c r="X8" s="95"/>
      <c r="Y8" s="112" t="s">
        <v>137</v>
      </c>
      <c r="Z8" s="112" t="s">
        <v>141</v>
      </c>
      <c r="AA8" s="112" t="s">
        <v>142</v>
      </c>
      <c r="AB8" s="111" t="s">
        <v>0</v>
      </c>
      <c r="AD8" s="1">
        <v>6</v>
      </c>
      <c r="AE8" s="2">
        <v>7</v>
      </c>
      <c r="AF8" s="2">
        <v>8</v>
      </c>
      <c r="AG8" s="2">
        <v>10</v>
      </c>
      <c r="AH8" s="2">
        <v>13</v>
      </c>
      <c r="AI8" s="2">
        <v>14</v>
      </c>
      <c r="AJ8" s="2">
        <v>15</v>
      </c>
      <c r="AK8" s="3">
        <v>1</v>
      </c>
      <c r="AL8" s="1">
        <v>3</v>
      </c>
      <c r="AM8" s="2">
        <v>4</v>
      </c>
      <c r="AN8" s="2">
        <v>5</v>
      </c>
      <c r="AO8" s="2">
        <v>9</v>
      </c>
      <c r="AP8" s="2">
        <v>11</v>
      </c>
      <c r="AQ8" s="2">
        <v>12</v>
      </c>
      <c r="AR8" s="2">
        <v>16</v>
      </c>
      <c r="AS8" s="20">
        <v>2</v>
      </c>
      <c r="AT8" s="17" t="s">
        <v>137</v>
      </c>
      <c r="AU8" s="17" t="s">
        <v>142</v>
      </c>
      <c r="AV8" s="17" t="s">
        <v>141</v>
      </c>
      <c r="AW8" s="17" t="s">
        <v>138</v>
      </c>
      <c r="AX8" s="17" t="s">
        <v>140</v>
      </c>
      <c r="AY8" s="17" t="s">
        <v>139</v>
      </c>
      <c r="AZ8" s="14" t="s">
        <v>131</v>
      </c>
      <c r="BA8" s="93"/>
      <c r="BB8" s="93"/>
      <c r="BC8" s="93"/>
      <c r="BD8" s="15" t="s">
        <v>138</v>
      </c>
      <c r="BE8" s="15" t="s">
        <v>137</v>
      </c>
      <c r="BF8" s="15" t="s">
        <v>140</v>
      </c>
      <c r="BG8" s="5"/>
      <c r="BH8" s="94" t="s">
        <v>126</v>
      </c>
      <c r="BI8" s="94">
        <v>5</v>
      </c>
      <c r="BJ8" s="113"/>
      <c r="BK8" s="129">
        <f t="shared" si="1"/>
        <v>45204</v>
      </c>
    </row>
    <row r="9" spans="1:63" ht="14" customHeight="1">
      <c r="A9" s="4">
        <v>6</v>
      </c>
      <c r="B9" s="128">
        <f t="shared" si="0"/>
        <v>45206</v>
      </c>
      <c r="C9" s="105" t="s">
        <v>16</v>
      </c>
      <c r="D9" s="110" t="s">
        <v>93</v>
      </c>
      <c r="E9" s="15" t="s">
        <v>141</v>
      </c>
      <c r="F9" s="15" t="s">
        <v>138</v>
      </c>
      <c r="G9" s="15" t="s">
        <v>137</v>
      </c>
      <c r="H9" s="16" t="s">
        <v>140</v>
      </c>
      <c r="I9" s="16" t="s">
        <v>139</v>
      </c>
      <c r="J9" s="16" t="s">
        <v>142</v>
      </c>
      <c r="K9" s="16" t="s">
        <v>141</v>
      </c>
      <c r="L9" s="16" t="s">
        <v>138</v>
      </c>
      <c r="M9" s="16" t="s">
        <v>137</v>
      </c>
      <c r="N9" s="15" t="s">
        <v>130</v>
      </c>
      <c r="O9" s="24"/>
      <c r="P9" s="17" t="s">
        <v>140</v>
      </c>
      <c r="Q9" s="17" t="s">
        <v>142</v>
      </c>
      <c r="R9" s="17" t="s">
        <v>141</v>
      </c>
      <c r="S9" s="6"/>
      <c r="T9" s="17" t="s">
        <v>139</v>
      </c>
      <c r="U9" s="17" t="s">
        <v>138</v>
      </c>
      <c r="V9" s="17" t="s">
        <v>137</v>
      </c>
      <c r="W9" s="15" t="s">
        <v>131</v>
      </c>
      <c r="X9" s="95"/>
      <c r="Y9" s="112" t="s">
        <v>138</v>
      </c>
      <c r="Z9" s="112" t="s">
        <v>141</v>
      </c>
      <c r="AA9" s="112" t="s">
        <v>142</v>
      </c>
      <c r="AB9" s="111" t="s">
        <v>0</v>
      </c>
      <c r="AD9" s="1">
        <v>7</v>
      </c>
      <c r="AE9" s="2">
        <v>8</v>
      </c>
      <c r="AF9" s="2">
        <v>9</v>
      </c>
      <c r="AG9" s="2">
        <v>11</v>
      </c>
      <c r="AH9" s="2">
        <v>14</v>
      </c>
      <c r="AI9" s="2">
        <v>15</v>
      </c>
      <c r="AJ9" s="2">
        <v>16</v>
      </c>
      <c r="AK9" s="3">
        <v>2</v>
      </c>
      <c r="AL9" s="1">
        <v>4</v>
      </c>
      <c r="AM9" s="2">
        <v>5</v>
      </c>
      <c r="AN9" s="2">
        <v>6</v>
      </c>
      <c r="AO9" s="2">
        <v>10</v>
      </c>
      <c r="AP9" s="2">
        <v>12</v>
      </c>
      <c r="AQ9" s="2">
        <v>13</v>
      </c>
      <c r="AR9" s="2">
        <v>1</v>
      </c>
      <c r="AS9" s="20">
        <v>3</v>
      </c>
      <c r="AT9" s="17" t="s">
        <v>139</v>
      </c>
      <c r="AU9" s="17" t="s">
        <v>138</v>
      </c>
      <c r="AV9" s="17" t="s">
        <v>137</v>
      </c>
      <c r="AW9" s="17" t="s">
        <v>140</v>
      </c>
      <c r="AX9" s="17" t="s">
        <v>142</v>
      </c>
      <c r="AY9" s="17" t="s">
        <v>141</v>
      </c>
      <c r="AZ9" s="15" t="s">
        <v>132</v>
      </c>
      <c r="BA9" s="93"/>
      <c r="BB9" s="93"/>
      <c r="BC9" s="93"/>
      <c r="BD9" s="15" t="s">
        <v>140</v>
      </c>
      <c r="BE9" s="15" t="s">
        <v>139</v>
      </c>
      <c r="BF9" s="15" t="s">
        <v>142</v>
      </c>
      <c r="BG9" s="5"/>
      <c r="BH9" s="94" t="s">
        <v>127</v>
      </c>
      <c r="BI9" s="94">
        <v>6</v>
      </c>
      <c r="BJ9" s="110" t="s">
        <v>47</v>
      </c>
      <c r="BK9" s="129">
        <f t="shared" si="1"/>
        <v>45211</v>
      </c>
    </row>
    <row r="10" spans="1:63" ht="14" customHeight="1">
      <c r="A10" s="4">
        <v>7</v>
      </c>
      <c r="B10" s="128">
        <f>B7+21</f>
        <v>45213</v>
      </c>
      <c r="C10" s="261" t="s">
        <v>54</v>
      </c>
      <c r="D10" s="261"/>
      <c r="E10" s="15" t="s">
        <v>137</v>
      </c>
      <c r="F10" s="15" t="s">
        <v>140</v>
      </c>
      <c r="G10" s="15" t="s">
        <v>139</v>
      </c>
      <c r="H10" s="16" t="s">
        <v>142</v>
      </c>
      <c r="I10" s="16" t="s">
        <v>141</v>
      </c>
      <c r="J10" s="16" t="s">
        <v>138</v>
      </c>
      <c r="K10" s="16" t="s">
        <v>137</v>
      </c>
      <c r="L10" s="16" t="s">
        <v>140</v>
      </c>
      <c r="M10" s="16" t="s">
        <v>139</v>
      </c>
      <c r="N10" s="15" t="s">
        <v>131</v>
      </c>
      <c r="O10" s="24"/>
      <c r="P10" s="17" t="s">
        <v>142</v>
      </c>
      <c r="Q10" s="17" t="s">
        <v>138</v>
      </c>
      <c r="R10" s="17" t="s">
        <v>137</v>
      </c>
      <c r="S10" s="6"/>
      <c r="T10" s="17" t="s">
        <v>141</v>
      </c>
      <c r="U10" s="17" t="s">
        <v>140</v>
      </c>
      <c r="V10" s="17" t="s">
        <v>139</v>
      </c>
      <c r="W10" s="15" t="s">
        <v>132</v>
      </c>
      <c r="X10" s="95"/>
      <c r="Y10" s="262" t="s">
        <v>15</v>
      </c>
      <c r="Z10" s="263"/>
      <c r="AA10" s="263"/>
      <c r="AB10" s="264"/>
      <c r="AD10" s="1">
        <v>8</v>
      </c>
      <c r="AE10" s="2">
        <v>9</v>
      </c>
      <c r="AF10" s="2">
        <v>4</v>
      </c>
      <c r="AG10" s="2">
        <v>12</v>
      </c>
      <c r="AH10" s="2">
        <v>15</v>
      </c>
      <c r="AI10" s="2">
        <v>16</v>
      </c>
      <c r="AJ10" s="2">
        <v>5</v>
      </c>
      <c r="AK10" s="3">
        <v>3</v>
      </c>
      <c r="AL10" s="1">
        <v>1</v>
      </c>
      <c r="AM10" s="2">
        <v>6</v>
      </c>
      <c r="AN10" s="2">
        <v>7</v>
      </c>
      <c r="AO10" s="2">
        <v>11</v>
      </c>
      <c r="AP10" s="2">
        <v>13</v>
      </c>
      <c r="AQ10" s="2">
        <v>14</v>
      </c>
      <c r="AR10" s="2">
        <v>2</v>
      </c>
      <c r="AS10" s="20">
        <v>10</v>
      </c>
      <c r="AT10" s="17" t="s">
        <v>141</v>
      </c>
      <c r="AU10" s="17" t="s">
        <v>140</v>
      </c>
      <c r="AV10" s="17" t="s">
        <v>139</v>
      </c>
      <c r="AW10" s="17" t="s">
        <v>142</v>
      </c>
      <c r="AX10" s="17" t="s">
        <v>138</v>
      </c>
      <c r="AY10" s="17" t="s">
        <v>137</v>
      </c>
      <c r="AZ10" s="16" t="s">
        <v>130</v>
      </c>
      <c r="BA10" s="14" t="s">
        <v>137</v>
      </c>
      <c r="BB10" s="14" t="s">
        <v>139</v>
      </c>
      <c r="BC10" s="14" t="s">
        <v>140</v>
      </c>
      <c r="BD10" s="15" t="s">
        <v>142</v>
      </c>
      <c r="BE10" s="15" t="s">
        <v>141</v>
      </c>
      <c r="BF10" s="15" t="s">
        <v>138</v>
      </c>
      <c r="BG10" s="5"/>
      <c r="BH10" s="94" t="s">
        <v>126</v>
      </c>
      <c r="BI10" s="94">
        <v>7</v>
      </c>
      <c r="BJ10" s="113"/>
      <c r="BK10" s="129">
        <f t="shared" si="1"/>
        <v>45218</v>
      </c>
    </row>
    <row r="11" spans="1:63" ht="14" customHeight="1">
      <c r="A11" s="4"/>
      <c r="B11" s="130" t="s">
        <v>17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31"/>
      <c r="P11" s="132"/>
      <c r="Q11" s="132"/>
      <c r="R11" s="132"/>
      <c r="S11" s="114"/>
      <c r="T11" s="132"/>
      <c r="U11" s="132"/>
      <c r="V11" s="132"/>
      <c r="W11" s="114"/>
      <c r="X11" s="133"/>
      <c r="Y11" s="114"/>
      <c r="Z11" s="114"/>
      <c r="AA11" s="114"/>
      <c r="AB11" s="114"/>
      <c r="AC11" s="134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I11" s="94">
        <v>8</v>
      </c>
      <c r="BJ11" s="114"/>
      <c r="BK11" s="114" t="s">
        <v>17</v>
      </c>
    </row>
    <row r="12" spans="1:63" ht="14" customHeight="1">
      <c r="A12" s="4"/>
      <c r="B12" s="130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31"/>
      <c r="P12" s="132"/>
      <c r="Q12" s="132"/>
      <c r="R12" s="132"/>
      <c r="S12" s="114"/>
      <c r="T12" s="132"/>
      <c r="U12" s="132"/>
      <c r="V12" s="132"/>
      <c r="W12" s="114"/>
      <c r="X12" s="133"/>
      <c r="Y12" s="114"/>
      <c r="Z12" s="114"/>
      <c r="AA12" s="114"/>
      <c r="AB12" s="114"/>
      <c r="AC12" s="134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I12" s="94">
        <v>9</v>
      </c>
      <c r="BJ12" s="114"/>
      <c r="BK12" s="114"/>
    </row>
    <row r="13" spans="1:63" ht="14" customHeight="1">
      <c r="A13" s="4">
        <v>8</v>
      </c>
      <c r="B13" s="128">
        <f>B10+21</f>
        <v>45234</v>
      </c>
      <c r="C13" s="105" t="s">
        <v>16</v>
      </c>
      <c r="D13" s="106" t="s">
        <v>16</v>
      </c>
      <c r="E13" s="15" t="s">
        <v>140</v>
      </c>
      <c r="F13" s="15" t="s">
        <v>141</v>
      </c>
      <c r="G13" s="15" t="s">
        <v>142</v>
      </c>
      <c r="H13" s="16" t="s">
        <v>137</v>
      </c>
      <c r="I13" s="16" t="s">
        <v>138</v>
      </c>
      <c r="J13" s="16" t="s">
        <v>139</v>
      </c>
      <c r="K13" s="16" t="s">
        <v>140</v>
      </c>
      <c r="L13" s="16" t="s">
        <v>141</v>
      </c>
      <c r="M13" s="16" t="s">
        <v>142</v>
      </c>
      <c r="N13" s="15" t="s">
        <v>132</v>
      </c>
      <c r="O13" s="24"/>
      <c r="P13" s="17" t="s">
        <v>137</v>
      </c>
      <c r="Q13" s="17" t="s">
        <v>139</v>
      </c>
      <c r="R13" s="17" t="s">
        <v>140</v>
      </c>
      <c r="S13" s="6"/>
      <c r="T13" s="17" t="s">
        <v>138</v>
      </c>
      <c r="U13" s="17" t="s">
        <v>141</v>
      </c>
      <c r="V13" s="17" t="s">
        <v>142</v>
      </c>
      <c r="W13" s="15" t="s">
        <v>130</v>
      </c>
      <c r="X13" s="95"/>
      <c r="Y13" s="258" t="s">
        <v>15</v>
      </c>
      <c r="Z13" s="259"/>
      <c r="AA13" s="259"/>
      <c r="AB13" s="260"/>
      <c r="AD13" s="1">
        <v>9</v>
      </c>
      <c r="AE13" s="2">
        <v>10</v>
      </c>
      <c r="AF13" s="2">
        <v>11</v>
      </c>
      <c r="AG13" s="2">
        <v>13</v>
      </c>
      <c r="AH13" s="2">
        <v>16</v>
      </c>
      <c r="AI13" s="2">
        <v>1</v>
      </c>
      <c r="AJ13" s="2">
        <v>2</v>
      </c>
      <c r="AK13" s="3">
        <v>4</v>
      </c>
      <c r="AL13" s="1">
        <v>6</v>
      </c>
      <c r="AM13" s="2">
        <v>7</v>
      </c>
      <c r="AN13" s="2">
        <v>8</v>
      </c>
      <c r="AO13" s="2">
        <v>12</v>
      </c>
      <c r="AP13" s="2">
        <v>14</v>
      </c>
      <c r="AQ13" s="2">
        <v>15</v>
      </c>
      <c r="AR13" s="2">
        <v>3</v>
      </c>
      <c r="AS13" s="20">
        <v>5</v>
      </c>
      <c r="AT13" s="17" t="s">
        <v>138</v>
      </c>
      <c r="AU13" s="17" t="s">
        <v>141</v>
      </c>
      <c r="AV13" s="17" t="s">
        <v>142</v>
      </c>
      <c r="AW13" s="17" t="s">
        <v>137</v>
      </c>
      <c r="AX13" s="17" t="s">
        <v>139</v>
      </c>
      <c r="AY13" s="17" t="s">
        <v>140</v>
      </c>
      <c r="AZ13" s="115" t="s">
        <v>131</v>
      </c>
      <c r="BA13" s="93"/>
      <c r="BB13" s="93"/>
      <c r="BC13" s="93"/>
      <c r="BD13" s="15" t="s">
        <v>137</v>
      </c>
      <c r="BE13" s="15" t="s">
        <v>138</v>
      </c>
      <c r="BF13" s="15" t="s">
        <v>139</v>
      </c>
      <c r="BG13" s="5"/>
      <c r="BH13" s="94" t="s">
        <v>126</v>
      </c>
      <c r="BI13" s="94">
        <v>10</v>
      </c>
      <c r="BJ13" s="135"/>
      <c r="BK13" s="129">
        <f t="shared" ref="BK13:BK19" si="2">B13+5</f>
        <v>45239</v>
      </c>
    </row>
    <row r="14" spans="1:63" ht="14" customHeight="1">
      <c r="A14" s="4">
        <v>9</v>
      </c>
      <c r="B14" s="128">
        <f t="shared" ref="B14:B19" si="3">B13+7</f>
        <v>45241</v>
      </c>
      <c r="C14" s="257" t="s">
        <v>92</v>
      </c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116"/>
      <c r="P14" s="17" t="s">
        <v>139</v>
      </c>
      <c r="Q14" s="17" t="s">
        <v>141</v>
      </c>
      <c r="R14" s="17" t="s">
        <v>142</v>
      </c>
      <c r="S14" s="6"/>
      <c r="T14" s="17" t="s">
        <v>140</v>
      </c>
      <c r="U14" s="17" t="s">
        <v>137</v>
      </c>
      <c r="V14" s="17" t="s">
        <v>138</v>
      </c>
      <c r="W14" s="23" t="s">
        <v>131</v>
      </c>
      <c r="X14" s="95"/>
      <c r="Y14" s="112" t="s">
        <v>137</v>
      </c>
      <c r="Z14" s="112" t="s">
        <v>141</v>
      </c>
      <c r="AA14" s="112" t="s">
        <v>142</v>
      </c>
      <c r="AB14" s="111" t="s">
        <v>0</v>
      </c>
      <c r="AD14" s="1">
        <v>10</v>
      </c>
      <c r="AE14" s="2">
        <v>11</v>
      </c>
      <c r="AF14" s="2">
        <v>12</v>
      </c>
      <c r="AG14" s="2">
        <v>14</v>
      </c>
      <c r="AH14" s="2">
        <v>1</v>
      </c>
      <c r="AI14" s="2">
        <v>2</v>
      </c>
      <c r="AJ14" s="2">
        <v>3</v>
      </c>
      <c r="AK14" s="3">
        <v>5</v>
      </c>
      <c r="AL14" s="1">
        <v>7</v>
      </c>
      <c r="AM14" s="2">
        <v>8</v>
      </c>
      <c r="AN14" s="2">
        <v>9</v>
      </c>
      <c r="AO14" s="2">
        <v>13</v>
      </c>
      <c r="AP14" s="2">
        <v>15</v>
      </c>
      <c r="AQ14" s="2">
        <v>16</v>
      </c>
      <c r="AR14" s="2">
        <v>4</v>
      </c>
      <c r="AS14" s="20">
        <v>6</v>
      </c>
      <c r="AT14" s="17" t="s">
        <v>140</v>
      </c>
      <c r="AU14" s="17" t="s">
        <v>137</v>
      </c>
      <c r="AV14" s="17" t="s">
        <v>138</v>
      </c>
      <c r="AW14" s="17" t="s">
        <v>139</v>
      </c>
      <c r="AX14" s="17" t="s">
        <v>141</v>
      </c>
      <c r="AY14" s="17" t="s">
        <v>142</v>
      </c>
      <c r="AZ14" s="23" t="s">
        <v>132</v>
      </c>
      <c r="BA14" s="124" t="s">
        <v>143</v>
      </c>
      <c r="BB14" s="124"/>
      <c r="BC14" s="124"/>
      <c r="BD14" s="15" t="s">
        <v>139</v>
      </c>
      <c r="BE14" s="15" t="s">
        <v>140</v>
      </c>
      <c r="BF14" s="15" t="s">
        <v>141</v>
      </c>
      <c r="BG14" s="47" t="s">
        <v>143</v>
      </c>
      <c r="BH14" s="94" t="s">
        <v>127</v>
      </c>
      <c r="BI14" s="94">
        <v>11</v>
      </c>
      <c r="BJ14" s="135"/>
      <c r="BK14" s="129">
        <f t="shared" si="2"/>
        <v>45246</v>
      </c>
    </row>
    <row r="15" spans="1:63" ht="14" customHeight="1">
      <c r="A15" s="4">
        <v>10</v>
      </c>
      <c r="B15" s="128">
        <f t="shared" si="3"/>
        <v>45248</v>
      </c>
      <c r="C15" s="105" t="s">
        <v>16</v>
      </c>
      <c r="D15" s="106" t="s">
        <v>16</v>
      </c>
      <c r="E15" s="15" t="s">
        <v>138</v>
      </c>
      <c r="F15" s="15" t="s">
        <v>139</v>
      </c>
      <c r="G15" s="15" t="s">
        <v>140</v>
      </c>
      <c r="H15" s="16" t="s">
        <v>141</v>
      </c>
      <c r="I15" s="16" t="s">
        <v>142</v>
      </c>
      <c r="J15" s="16" t="s">
        <v>137</v>
      </c>
      <c r="K15" s="16" t="s">
        <v>138</v>
      </c>
      <c r="L15" s="16" t="s">
        <v>139</v>
      </c>
      <c r="M15" s="16" t="s">
        <v>140</v>
      </c>
      <c r="N15" s="15" t="s">
        <v>131</v>
      </c>
      <c r="O15" s="24"/>
      <c r="P15" s="17" t="s">
        <v>141</v>
      </c>
      <c r="Q15" s="17" t="s">
        <v>137</v>
      </c>
      <c r="R15" s="17" t="s">
        <v>138</v>
      </c>
      <c r="S15" s="6"/>
      <c r="T15" s="17" t="s">
        <v>142</v>
      </c>
      <c r="U15" s="17" t="s">
        <v>139</v>
      </c>
      <c r="V15" s="17" t="s">
        <v>140</v>
      </c>
      <c r="W15" s="109" t="s">
        <v>132</v>
      </c>
      <c r="X15" s="95"/>
      <c r="Y15" s="258" t="s">
        <v>15</v>
      </c>
      <c r="Z15" s="259"/>
      <c r="AA15" s="259"/>
      <c r="AB15" s="260"/>
      <c r="AD15" s="1">
        <v>11</v>
      </c>
      <c r="AE15" s="2">
        <v>12</v>
      </c>
      <c r="AF15" s="2">
        <v>13</v>
      </c>
      <c r="AG15" s="2">
        <v>15</v>
      </c>
      <c r="AH15" s="2">
        <v>2</v>
      </c>
      <c r="AI15" s="2">
        <v>3</v>
      </c>
      <c r="AJ15" s="2">
        <v>4</v>
      </c>
      <c r="AK15" s="3">
        <v>6</v>
      </c>
      <c r="AL15" s="1">
        <v>8</v>
      </c>
      <c r="AM15" s="2">
        <v>9</v>
      </c>
      <c r="AN15" s="2">
        <v>10</v>
      </c>
      <c r="AO15" s="2">
        <v>14</v>
      </c>
      <c r="AP15" s="2">
        <v>16</v>
      </c>
      <c r="AQ15" s="2">
        <v>1</v>
      </c>
      <c r="AR15" s="2">
        <v>5</v>
      </c>
      <c r="AS15" s="20">
        <v>7</v>
      </c>
      <c r="AT15" s="17" t="s">
        <v>142</v>
      </c>
      <c r="AU15" s="17" t="s">
        <v>139</v>
      </c>
      <c r="AV15" s="17" t="s">
        <v>140</v>
      </c>
      <c r="AW15" s="17" t="s">
        <v>141</v>
      </c>
      <c r="AX15" s="17" t="s">
        <v>137</v>
      </c>
      <c r="AY15" s="17" t="s">
        <v>138</v>
      </c>
      <c r="AZ15" s="16" t="s">
        <v>130</v>
      </c>
      <c r="BA15" s="112" t="s">
        <v>138</v>
      </c>
      <c r="BB15" s="112" t="s">
        <v>139</v>
      </c>
      <c r="BC15" s="112" t="s">
        <v>140</v>
      </c>
      <c r="BD15" s="15" t="s">
        <v>141</v>
      </c>
      <c r="BE15" s="15" t="s">
        <v>142</v>
      </c>
      <c r="BF15" s="15" t="s">
        <v>137</v>
      </c>
      <c r="BG15" s="5"/>
      <c r="BH15" s="94" t="s">
        <v>126</v>
      </c>
      <c r="BI15" s="94">
        <v>12</v>
      </c>
      <c r="BJ15" s="110" t="s">
        <v>48</v>
      </c>
      <c r="BK15" s="129">
        <f t="shared" si="2"/>
        <v>45253</v>
      </c>
    </row>
    <row r="16" spans="1:63" ht="14" customHeight="1">
      <c r="A16" s="4">
        <v>11</v>
      </c>
      <c r="B16" s="128">
        <f t="shared" si="3"/>
        <v>45255</v>
      </c>
      <c r="C16" s="105" t="s">
        <v>16</v>
      </c>
      <c r="D16" s="110" t="s">
        <v>94</v>
      </c>
      <c r="E16" s="15" t="s">
        <v>139</v>
      </c>
      <c r="F16" s="15" t="s">
        <v>142</v>
      </c>
      <c r="G16" s="15" t="s">
        <v>141</v>
      </c>
      <c r="H16" s="16" t="s">
        <v>138</v>
      </c>
      <c r="I16" s="16" t="s">
        <v>137</v>
      </c>
      <c r="J16" s="16" t="s">
        <v>140</v>
      </c>
      <c r="K16" s="16" t="s">
        <v>139</v>
      </c>
      <c r="L16" s="16" t="s">
        <v>142</v>
      </c>
      <c r="M16" s="16" t="s">
        <v>141</v>
      </c>
      <c r="N16" s="15" t="s">
        <v>132</v>
      </c>
      <c r="O16" s="24"/>
      <c r="P16" s="17" t="s">
        <v>138</v>
      </c>
      <c r="Q16" s="17" t="s">
        <v>140</v>
      </c>
      <c r="R16" s="17" t="s">
        <v>139</v>
      </c>
      <c r="S16" s="6"/>
      <c r="T16" s="17" t="s">
        <v>137</v>
      </c>
      <c r="U16" s="17" t="s">
        <v>142</v>
      </c>
      <c r="V16" s="17" t="s">
        <v>141</v>
      </c>
      <c r="W16" s="15" t="s">
        <v>130</v>
      </c>
      <c r="X16" s="95"/>
      <c r="Y16" s="258" t="s">
        <v>15</v>
      </c>
      <c r="Z16" s="259"/>
      <c r="AA16" s="259"/>
      <c r="AB16" s="260"/>
      <c r="AD16" s="1">
        <v>12</v>
      </c>
      <c r="AE16" s="2">
        <v>13</v>
      </c>
      <c r="AF16" s="2">
        <v>14</v>
      </c>
      <c r="AG16" s="2">
        <v>16</v>
      </c>
      <c r="AH16" s="2">
        <v>3</v>
      </c>
      <c r="AI16" s="2">
        <v>4</v>
      </c>
      <c r="AJ16" s="2">
        <v>5</v>
      </c>
      <c r="AK16" s="3">
        <v>7</v>
      </c>
      <c r="AL16" s="1">
        <v>9</v>
      </c>
      <c r="AM16" s="2">
        <v>10</v>
      </c>
      <c r="AN16" s="2">
        <v>11</v>
      </c>
      <c r="AO16" s="2">
        <v>15</v>
      </c>
      <c r="AP16" s="2">
        <v>1</v>
      </c>
      <c r="AQ16" s="2">
        <v>2</v>
      </c>
      <c r="AR16" s="2">
        <v>6</v>
      </c>
      <c r="AS16" s="20">
        <v>8</v>
      </c>
      <c r="AT16" s="17" t="s">
        <v>137</v>
      </c>
      <c r="AU16" s="17" t="s">
        <v>142</v>
      </c>
      <c r="AV16" s="17" t="s">
        <v>141</v>
      </c>
      <c r="AW16" s="17" t="s">
        <v>138</v>
      </c>
      <c r="AX16" s="17" t="s">
        <v>140</v>
      </c>
      <c r="AY16" s="17" t="s">
        <v>139</v>
      </c>
      <c r="AZ16" s="14" t="s">
        <v>131</v>
      </c>
      <c r="BA16" s="93"/>
      <c r="BB16" s="93"/>
      <c r="BC16" s="93"/>
      <c r="BD16" s="15" t="s">
        <v>138</v>
      </c>
      <c r="BE16" s="15" t="s">
        <v>137</v>
      </c>
      <c r="BF16" s="15" t="s">
        <v>140</v>
      </c>
      <c r="BG16" s="5"/>
      <c r="BH16" s="94" t="s">
        <v>126</v>
      </c>
      <c r="BI16" s="94">
        <v>13</v>
      </c>
      <c r="BJ16" s="110" t="s">
        <v>62</v>
      </c>
      <c r="BK16" s="129">
        <f t="shared" si="2"/>
        <v>45260</v>
      </c>
    </row>
    <row r="17" spans="1:63" ht="14" customHeight="1">
      <c r="A17" s="4">
        <v>12</v>
      </c>
      <c r="B17" s="128">
        <f t="shared" si="3"/>
        <v>45262</v>
      </c>
      <c r="C17" s="105" t="s">
        <v>16</v>
      </c>
      <c r="D17" s="106" t="s">
        <v>16</v>
      </c>
      <c r="E17" s="15" t="s">
        <v>141</v>
      </c>
      <c r="F17" s="15" t="s">
        <v>138</v>
      </c>
      <c r="G17" s="15" t="s">
        <v>137</v>
      </c>
      <c r="H17" s="16" t="s">
        <v>140</v>
      </c>
      <c r="I17" s="16" t="s">
        <v>139</v>
      </c>
      <c r="J17" s="16" t="s">
        <v>142</v>
      </c>
      <c r="K17" s="16" t="s">
        <v>141</v>
      </c>
      <c r="L17" s="16" t="s">
        <v>138</v>
      </c>
      <c r="M17" s="16" t="s">
        <v>137</v>
      </c>
      <c r="N17" s="15" t="s">
        <v>130</v>
      </c>
      <c r="O17" s="24"/>
      <c r="P17" s="17" t="s">
        <v>140</v>
      </c>
      <c r="Q17" s="17" t="s">
        <v>142</v>
      </c>
      <c r="R17" s="17" t="s">
        <v>141</v>
      </c>
      <c r="S17" s="18" t="s">
        <v>86</v>
      </c>
      <c r="T17" s="17" t="s">
        <v>139</v>
      </c>
      <c r="U17" s="17" t="s">
        <v>138</v>
      </c>
      <c r="V17" s="17" t="s">
        <v>137</v>
      </c>
      <c r="W17" s="15" t="s">
        <v>131</v>
      </c>
      <c r="X17" s="95"/>
      <c r="Y17" s="93"/>
      <c r="Z17" s="93"/>
      <c r="AA17" s="93"/>
      <c r="AB17" s="111" t="s">
        <v>0</v>
      </c>
      <c r="AD17" s="1">
        <v>13</v>
      </c>
      <c r="AE17" s="2">
        <v>14</v>
      </c>
      <c r="AF17" s="2">
        <v>15</v>
      </c>
      <c r="AG17" s="2">
        <v>1</v>
      </c>
      <c r="AH17" s="2">
        <v>4</v>
      </c>
      <c r="AI17" s="2">
        <v>5</v>
      </c>
      <c r="AJ17" s="2">
        <v>6</v>
      </c>
      <c r="AK17" s="3">
        <v>8</v>
      </c>
      <c r="AL17" s="1">
        <v>10</v>
      </c>
      <c r="AM17" s="2">
        <v>11</v>
      </c>
      <c r="AN17" s="2">
        <v>12</v>
      </c>
      <c r="AO17" s="2">
        <v>16</v>
      </c>
      <c r="AP17" s="2">
        <v>2</v>
      </c>
      <c r="AQ17" s="2">
        <v>3</v>
      </c>
      <c r="AR17" s="2">
        <v>7</v>
      </c>
      <c r="AS17" s="20">
        <v>9</v>
      </c>
      <c r="AT17" s="17" t="s">
        <v>139</v>
      </c>
      <c r="AU17" s="17" t="s">
        <v>138</v>
      </c>
      <c r="AV17" s="17" t="s">
        <v>137</v>
      </c>
      <c r="AW17" s="17" t="s">
        <v>140</v>
      </c>
      <c r="AX17" s="17" t="s">
        <v>142</v>
      </c>
      <c r="AY17" s="17" t="s">
        <v>141</v>
      </c>
      <c r="AZ17" s="15" t="s">
        <v>132</v>
      </c>
      <c r="BA17" s="93"/>
      <c r="BB17" s="93"/>
      <c r="BC17" s="93"/>
      <c r="BD17" s="15" t="s">
        <v>140</v>
      </c>
      <c r="BE17" s="15" t="s">
        <v>139</v>
      </c>
      <c r="BF17" s="15" t="s">
        <v>142</v>
      </c>
      <c r="BG17" s="5"/>
      <c r="BH17" s="94" t="s">
        <v>127</v>
      </c>
      <c r="BI17" s="94">
        <v>14</v>
      </c>
      <c r="BJ17" s="47" t="s">
        <v>144</v>
      </c>
      <c r="BK17" s="129">
        <f t="shared" si="2"/>
        <v>45267</v>
      </c>
    </row>
    <row r="18" spans="1:63" ht="14" customHeight="1">
      <c r="A18" s="4">
        <v>13</v>
      </c>
      <c r="B18" s="128">
        <f t="shared" si="3"/>
        <v>45269</v>
      </c>
      <c r="C18" s="261" t="s">
        <v>55</v>
      </c>
      <c r="D18" s="261"/>
      <c r="E18" s="15" t="s">
        <v>137</v>
      </c>
      <c r="F18" s="15" t="s">
        <v>140</v>
      </c>
      <c r="G18" s="15" t="s">
        <v>139</v>
      </c>
      <c r="H18" s="16" t="s">
        <v>142</v>
      </c>
      <c r="I18" s="16" t="s">
        <v>141</v>
      </c>
      <c r="J18" s="16" t="s">
        <v>138</v>
      </c>
      <c r="K18" s="16" t="s">
        <v>137</v>
      </c>
      <c r="L18" s="16" t="s">
        <v>140</v>
      </c>
      <c r="M18" s="16" t="s">
        <v>139</v>
      </c>
      <c r="N18" s="15" t="s">
        <v>131</v>
      </c>
      <c r="O18" s="24"/>
      <c r="P18" s="17" t="s">
        <v>142</v>
      </c>
      <c r="Q18" s="17" t="s">
        <v>138</v>
      </c>
      <c r="R18" s="17" t="s">
        <v>137</v>
      </c>
      <c r="S18" s="18" t="s">
        <v>86</v>
      </c>
      <c r="T18" s="17" t="s">
        <v>141</v>
      </c>
      <c r="U18" s="17" t="s">
        <v>140</v>
      </c>
      <c r="V18" s="17" t="s">
        <v>139</v>
      </c>
      <c r="W18" s="109" t="s">
        <v>132</v>
      </c>
      <c r="X18" s="95"/>
      <c r="Y18" s="258" t="s">
        <v>15</v>
      </c>
      <c r="Z18" s="259"/>
      <c r="AA18" s="259"/>
      <c r="AB18" s="260"/>
      <c r="AD18" s="1">
        <v>14</v>
      </c>
      <c r="AE18" s="2">
        <v>15</v>
      </c>
      <c r="AF18" s="2">
        <v>16</v>
      </c>
      <c r="AG18" s="2">
        <v>2</v>
      </c>
      <c r="AH18" s="2">
        <v>5</v>
      </c>
      <c r="AI18" s="2">
        <v>6</v>
      </c>
      <c r="AJ18" s="2">
        <v>7</v>
      </c>
      <c r="AK18" s="3">
        <v>9</v>
      </c>
      <c r="AL18" s="1">
        <v>11</v>
      </c>
      <c r="AM18" s="2">
        <v>12</v>
      </c>
      <c r="AN18" s="2">
        <v>13</v>
      </c>
      <c r="AO18" s="2">
        <v>1</v>
      </c>
      <c r="AP18" s="2">
        <v>3</v>
      </c>
      <c r="AQ18" s="2">
        <v>4</v>
      </c>
      <c r="AR18" s="2">
        <v>8</v>
      </c>
      <c r="AS18" s="20">
        <v>10</v>
      </c>
      <c r="AT18" s="17" t="s">
        <v>141</v>
      </c>
      <c r="AU18" s="17" t="s">
        <v>140</v>
      </c>
      <c r="AV18" s="17" t="s">
        <v>139</v>
      </c>
      <c r="AW18" s="17" t="s">
        <v>142</v>
      </c>
      <c r="AX18" s="17" t="s">
        <v>138</v>
      </c>
      <c r="AY18" s="17" t="s">
        <v>137</v>
      </c>
      <c r="AZ18" s="16" t="s">
        <v>130</v>
      </c>
      <c r="BA18" s="112" t="s">
        <v>137</v>
      </c>
      <c r="BB18" s="112" t="s">
        <v>139</v>
      </c>
      <c r="BC18" s="112" t="s">
        <v>140</v>
      </c>
      <c r="BD18" s="15" t="s">
        <v>142</v>
      </c>
      <c r="BE18" s="15" t="s">
        <v>141</v>
      </c>
      <c r="BF18" s="15" t="s">
        <v>138</v>
      </c>
      <c r="BG18" s="5"/>
      <c r="BH18" s="94" t="s">
        <v>126</v>
      </c>
      <c r="BI18" s="94">
        <v>15</v>
      </c>
      <c r="BJ18" s="110" t="s">
        <v>49</v>
      </c>
      <c r="BK18" s="129">
        <f t="shared" si="2"/>
        <v>45274</v>
      </c>
    </row>
    <row r="19" spans="1:63" s="94" customFormat="1" ht="14" customHeight="1">
      <c r="A19" s="4">
        <v>14</v>
      </c>
      <c r="B19" s="128">
        <f t="shared" si="3"/>
        <v>45276</v>
      </c>
      <c r="C19" s="105" t="s">
        <v>16</v>
      </c>
      <c r="D19" s="106" t="s">
        <v>16</v>
      </c>
      <c r="E19" s="15" t="s">
        <v>140</v>
      </c>
      <c r="F19" s="15" t="s">
        <v>141</v>
      </c>
      <c r="G19" s="15" t="s">
        <v>142</v>
      </c>
      <c r="H19" s="16" t="s">
        <v>137</v>
      </c>
      <c r="I19" s="16" t="s">
        <v>138</v>
      </c>
      <c r="J19" s="16" t="s">
        <v>139</v>
      </c>
      <c r="K19" s="16" t="s">
        <v>140</v>
      </c>
      <c r="L19" s="16" t="s">
        <v>141</v>
      </c>
      <c r="M19" s="16" t="s">
        <v>142</v>
      </c>
      <c r="N19" s="15" t="s">
        <v>132</v>
      </c>
      <c r="O19" s="24"/>
      <c r="P19" s="17" t="s">
        <v>137</v>
      </c>
      <c r="Q19" s="17" t="s">
        <v>139</v>
      </c>
      <c r="R19" s="17" t="s">
        <v>140</v>
      </c>
      <c r="S19" s="18" t="s">
        <v>86</v>
      </c>
      <c r="T19" s="17" t="s">
        <v>138</v>
      </c>
      <c r="U19" s="17" t="s">
        <v>141</v>
      </c>
      <c r="V19" s="17" t="s">
        <v>142</v>
      </c>
      <c r="W19" s="15" t="s">
        <v>130</v>
      </c>
      <c r="X19" s="95"/>
      <c r="Y19" s="117" t="s">
        <v>138</v>
      </c>
      <c r="Z19" s="117" t="s">
        <v>141</v>
      </c>
      <c r="AA19" s="117" t="s">
        <v>142</v>
      </c>
      <c r="AB19" s="111" t="s">
        <v>0</v>
      </c>
      <c r="AD19" s="1">
        <v>15</v>
      </c>
      <c r="AE19" s="2">
        <v>16</v>
      </c>
      <c r="AF19" s="2">
        <v>1</v>
      </c>
      <c r="AG19" s="2">
        <v>3</v>
      </c>
      <c r="AH19" s="2">
        <v>6</v>
      </c>
      <c r="AI19" s="2">
        <v>7</v>
      </c>
      <c r="AJ19" s="2">
        <v>8</v>
      </c>
      <c r="AK19" s="3">
        <v>10</v>
      </c>
      <c r="AL19" s="1">
        <v>12</v>
      </c>
      <c r="AM19" s="2">
        <v>13</v>
      </c>
      <c r="AN19" s="2">
        <v>14</v>
      </c>
      <c r="AO19" s="2">
        <v>2</v>
      </c>
      <c r="AP19" s="2">
        <v>4</v>
      </c>
      <c r="AQ19" s="2">
        <v>5</v>
      </c>
      <c r="AR19" s="2">
        <v>9</v>
      </c>
      <c r="AS19" s="20">
        <v>11</v>
      </c>
      <c r="AT19" s="17" t="s">
        <v>138</v>
      </c>
      <c r="AU19" s="17" t="s">
        <v>141</v>
      </c>
      <c r="AV19" s="17" t="s">
        <v>142</v>
      </c>
      <c r="AW19" s="17" t="s">
        <v>137</v>
      </c>
      <c r="AX19" s="17" t="s">
        <v>139</v>
      </c>
      <c r="AY19" s="17" t="s">
        <v>140</v>
      </c>
      <c r="AZ19" s="15" t="s">
        <v>131</v>
      </c>
      <c r="BA19" s="93"/>
      <c r="BB19" s="93"/>
      <c r="BC19" s="93"/>
      <c r="BD19" s="15" t="s">
        <v>137</v>
      </c>
      <c r="BE19" s="15" t="s">
        <v>138</v>
      </c>
      <c r="BF19" s="15" t="s">
        <v>139</v>
      </c>
      <c r="BG19" s="5"/>
      <c r="BH19" s="94" t="s">
        <v>127</v>
      </c>
      <c r="BI19" s="94">
        <v>16</v>
      </c>
      <c r="BJ19" s="93"/>
      <c r="BK19" s="129">
        <f t="shared" si="2"/>
        <v>45281</v>
      </c>
    </row>
    <row r="20" spans="1:63" s="94" customFormat="1" ht="14" customHeight="1">
      <c r="A20" s="93"/>
      <c r="B20" s="130" t="s">
        <v>18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24"/>
      <c r="P20" s="132"/>
      <c r="Q20" s="132"/>
      <c r="R20" s="132"/>
      <c r="S20" s="119"/>
      <c r="T20" s="132"/>
      <c r="U20" s="132"/>
      <c r="V20" s="132"/>
      <c r="W20" s="119"/>
      <c r="X20" s="95"/>
      <c r="Y20" s="114"/>
      <c r="Z20" s="114"/>
      <c r="AA20" s="114"/>
      <c r="AB20" s="114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4"/>
      <c r="BI20" s="94">
        <v>17</v>
      </c>
      <c r="BJ20" s="114"/>
      <c r="BK20" s="114" t="s">
        <v>18</v>
      </c>
    </row>
    <row r="21" spans="1:63" ht="14" customHeight="1">
      <c r="A21" s="4"/>
      <c r="B21" s="130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31"/>
      <c r="P21" s="132"/>
      <c r="Q21" s="132"/>
      <c r="R21" s="132"/>
      <c r="S21" s="114"/>
      <c r="T21" s="132"/>
      <c r="U21" s="132"/>
      <c r="V21" s="132"/>
      <c r="W21" s="114"/>
      <c r="X21" s="133"/>
      <c r="Y21" s="114"/>
      <c r="Z21" s="114"/>
      <c r="AA21" s="114"/>
      <c r="AB21" s="114"/>
      <c r="AC21" s="134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I21" s="94">
        <v>18</v>
      </c>
      <c r="BJ21" s="114"/>
      <c r="BK21" s="114"/>
    </row>
    <row r="22" spans="1:63" s="94" customFormat="1" ht="14" customHeight="1">
      <c r="A22" s="93">
        <v>15</v>
      </c>
      <c r="B22" s="128">
        <f>B19+21</f>
        <v>45297</v>
      </c>
      <c r="C22" s="105" t="s">
        <v>16</v>
      </c>
      <c r="D22" s="106" t="s">
        <v>16</v>
      </c>
      <c r="E22" s="205" t="s">
        <v>87</v>
      </c>
      <c r="F22" s="206"/>
      <c r="G22" s="206"/>
      <c r="H22" s="206"/>
      <c r="I22" s="206"/>
      <c r="J22" s="206"/>
      <c r="K22" s="16" t="s">
        <v>142</v>
      </c>
      <c r="L22" s="16" t="s">
        <v>137</v>
      </c>
      <c r="M22" s="16" t="s">
        <v>138</v>
      </c>
      <c r="N22" s="15" t="s">
        <v>130</v>
      </c>
      <c r="O22" s="24"/>
      <c r="P22" s="17" t="s">
        <v>139</v>
      </c>
      <c r="Q22" s="17" t="s">
        <v>141</v>
      </c>
      <c r="R22" s="17" t="s">
        <v>142</v>
      </c>
      <c r="S22" s="18" t="s">
        <v>86</v>
      </c>
      <c r="T22" s="17" t="s">
        <v>140</v>
      </c>
      <c r="U22" s="17" t="s">
        <v>137</v>
      </c>
      <c r="V22" s="17" t="s">
        <v>138</v>
      </c>
      <c r="W22" s="15" t="s">
        <v>131</v>
      </c>
      <c r="X22" s="95"/>
      <c r="Y22" s="258" t="s">
        <v>15</v>
      </c>
      <c r="Z22" s="259"/>
      <c r="AA22" s="259"/>
      <c r="AB22" s="260"/>
      <c r="AD22" s="1">
        <v>16</v>
      </c>
      <c r="AE22" s="2">
        <v>1</v>
      </c>
      <c r="AF22" s="2">
        <v>2</v>
      </c>
      <c r="AG22" s="2">
        <v>4</v>
      </c>
      <c r="AH22" s="2">
        <v>7</v>
      </c>
      <c r="AI22" s="2">
        <v>8</v>
      </c>
      <c r="AJ22" s="2">
        <v>9</v>
      </c>
      <c r="AK22" s="3">
        <v>11</v>
      </c>
      <c r="AL22" s="1">
        <v>13</v>
      </c>
      <c r="AM22" s="2">
        <v>14</v>
      </c>
      <c r="AN22" s="2">
        <v>15</v>
      </c>
      <c r="AO22" s="2">
        <v>3</v>
      </c>
      <c r="AP22" s="2">
        <v>5</v>
      </c>
      <c r="AQ22" s="2">
        <v>6</v>
      </c>
      <c r="AR22" s="2">
        <v>10</v>
      </c>
      <c r="AS22" s="20">
        <v>12</v>
      </c>
      <c r="AT22" s="17" t="s">
        <v>140</v>
      </c>
      <c r="AU22" s="17" t="s">
        <v>137</v>
      </c>
      <c r="AV22" s="17" t="s">
        <v>138</v>
      </c>
      <c r="AW22" s="17" t="s">
        <v>139</v>
      </c>
      <c r="AX22" s="17" t="s">
        <v>141</v>
      </c>
      <c r="AY22" s="17" t="s">
        <v>142</v>
      </c>
      <c r="AZ22" s="14" t="s">
        <v>132</v>
      </c>
      <c r="BA22" s="14" t="s">
        <v>137</v>
      </c>
      <c r="BB22" s="14" t="s">
        <v>138</v>
      </c>
      <c r="BC22" s="14" t="s">
        <v>142</v>
      </c>
      <c r="BD22" s="15" t="s">
        <v>139</v>
      </c>
      <c r="BE22" s="15" t="s">
        <v>140</v>
      </c>
      <c r="BF22" s="15" t="s">
        <v>141</v>
      </c>
      <c r="BG22" s="47" t="s">
        <v>143</v>
      </c>
      <c r="BH22" s="94" t="s">
        <v>126</v>
      </c>
      <c r="BI22" s="94">
        <v>19</v>
      </c>
      <c r="BJ22" s="93"/>
      <c r="BK22" s="129">
        <f t="shared" ref="BK22:BK28" si="4">B22+5</f>
        <v>45302</v>
      </c>
    </row>
    <row r="23" spans="1:63" s="94" customFormat="1" ht="14" customHeight="1">
      <c r="A23" s="93">
        <v>16</v>
      </c>
      <c r="B23" s="128">
        <f>B22+7</f>
        <v>45304</v>
      </c>
      <c r="C23" s="105" t="s">
        <v>16</v>
      </c>
      <c r="D23" s="110" t="s">
        <v>95</v>
      </c>
      <c r="E23" s="15" t="s">
        <v>138</v>
      </c>
      <c r="F23" s="15" t="s">
        <v>139</v>
      </c>
      <c r="G23" s="15" t="s">
        <v>140</v>
      </c>
      <c r="H23" s="16" t="s">
        <v>141</v>
      </c>
      <c r="I23" s="16" t="s">
        <v>142</v>
      </c>
      <c r="J23" s="16" t="s">
        <v>137</v>
      </c>
      <c r="K23" s="16" t="s">
        <v>138</v>
      </c>
      <c r="L23" s="16" t="s">
        <v>139</v>
      </c>
      <c r="M23" s="16" t="s">
        <v>140</v>
      </c>
      <c r="N23" s="15" t="s">
        <v>131</v>
      </c>
      <c r="O23" s="24"/>
      <c r="P23" s="17" t="s">
        <v>141</v>
      </c>
      <c r="Q23" s="17" t="s">
        <v>137</v>
      </c>
      <c r="R23" s="17" t="s">
        <v>138</v>
      </c>
      <c r="S23" s="18" t="s">
        <v>86</v>
      </c>
      <c r="T23" s="17" t="s">
        <v>142</v>
      </c>
      <c r="U23" s="17" t="s">
        <v>139</v>
      </c>
      <c r="V23" s="17" t="s">
        <v>140</v>
      </c>
      <c r="W23" s="109" t="s">
        <v>132</v>
      </c>
      <c r="X23" s="95"/>
      <c r="Y23" s="117" t="s">
        <v>139</v>
      </c>
      <c r="Z23" s="117" t="s">
        <v>140</v>
      </c>
      <c r="AA23" s="117" t="s">
        <v>141</v>
      </c>
      <c r="AB23" s="111" t="s">
        <v>0</v>
      </c>
      <c r="AD23" s="1">
        <v>14</v>
      </c>
      <c r="AE23" s="2">
        <v>11</v>
      </c>
      <c r="AF23" s="2">
        <v>3</v>
      </c>
      <c r="AG23" s="2">
        <v>5</v>
      </c>
      <c r="AH23" s="2">
        <v>16</v>
      </c>
      <c r="AI23" s="2">
        <v>9</v>
      </c>
      <c r="AJ23" s="2">
        <v>10</v>
      </c>
      <c r="AK23" s="3">
        <v>12</v>
      </c>
      <c r="AL23" s="1">
        <v>15</v>
      </c>
      <c r="AM23" s="2">
        <v>1</v>
      </c>
      <c r="AN23" s="2">
        <v>8</v>
      </c>
      <c r="AO23" s="2">
        <v>4</v>
      </c>
      <c r="AP23" s="2">
        <v>6</v>
      </c>
      <c r="AQ23" s="2">
        <v>2</v>
      </c>
      <c r="AR23" s="2">
        <v>7</v>
      </c>
      <c r="AS23" s="20">
        <v>13</v>
      </c>
      <c r="AT23" s="17" t="s">
        <v>142</v>
      </c>
      <c r="AU23" s="17" t="s">
        <v>139</v>
      </c>
      <c r="AV23" s="17" t="s">
        <v>140</v>
      </c>
      <c r="AW23" s="17" t="s">
        <v>141</v>
      </c>
      <c r="AX23" s="17" t="s">
        <v>137</v>
      </c>
      <c r="AY23" s="17" t="s">
        <v>138</v>
      </c>
      <c r="AZ23" s="25" t="s">
        <v>130</v>
      </c>
      <c r="BA23" s="93"/>
      <c r="BB23" s="93"/>
      <c r="BC23" s="93"/>
      <c r="BD23" s="15" t="s">
        <v>141</v>
      </c>
      <c r="BE23" s="15" t="s">
        <v>142</v>
      </c>
      <c r="BF23" s="15" t="s">
        <v>137</v>
      </c>
      <c r="BG23" s="5"/>
      <c r="BH23" s="94" t="s">
        <v>127</v>
      </c>
      <c r="BI23" s="94">
        <v>20</v>
      </c>
      <c r="BJ23" s="110" t="s">
        <v>59</v>
      </c>
      <c r="BK23" s="129">
        <f t="shared" si="4"/>
        <v>45309</v>
      </c>
    </row>
    <row r="24" spans="1:63" s="94" customFormat="1" ht="14" customHeight="1">
      <c r="A24" s="93">
        <v>17</v>
      </c>
      <c r="B24" s="128">
        <f t="shared" ref="B24:B28" si="5">B23+7</f>
        <v>45311</v>
      </c>
      <c r="C24" s="105" t="s">
        <v>16</v>
      </c>
      <c r="D24" s="106" t="s">
        <v>16</v>
      </c>
      <c r="E24" s="15" t="s">
        <v>139</v>
      </c>
      <c r="F24" s="15" t="s">
        <v>142</v>
      </c>
      <c r="G24" s="15" t="s">
        <v>141</v>
      </c>
      <c r="H24" s="16" t="s">
        <v>138</v>
      </c>
      <c r="I24" s="16" t="s">
        <v>137</v>
      </c>
      <c r="J24" s="16" t="s">
        <v>140</v>
      </c>
      <c r="K24" s="16" t="s">
        <v>139</v>
      </c>
      <c r="L24" s="16" t="s">
        <v>142</v>
      </c>
      <c r="M24" s="16" t="s">
        <v>141</v>
      </c>
      <c r="N24" s="15" t="s">
        <v>132</v>
      </c>
      <c r="O24" s="24"/>
      <c r="P24" s="17" t="s">
        <v>138</v>
      </c>
      <c r="Q24" s="17" t="s">
        <v>140</v>
      </c>
      <c r="R24" s="17" t="s">
        <v>139</v>
      </c>
      <c r="S24" s="18" t="s">
        <v>86</v>
      </c>
      <c r="T24" s="17" t="s">
        <v>137</v>
      </c>
      <c r="U24" s="17" t="s">
        <v>142</v>
      </c>
      <c r="V24" s="17" t="s">
        <v>141</v>
      </c>
      <c r="W24" s="15" t="s">
        <v>130</v>
      </c>
      <c r="X24" s="95"/>
      <c r="Y24" s="93"/>
      <c r="Z24" s="93"/>
      <c r="AA24" s="93"/>
      <c r="AB24" s="111" t="s">
        <v>0</v>
      </c>
      <c r="AD24" s="1">
        <v>2</v>
      </c>
      <c r="AE24" s="2">
        <v>3</v>
      </c>
      <c r="AF24" s="2">
        <v>4</v>
      </c>
      <c r="AG24" s="2">
        <v>6</v>
      </c>
      <c r="AH24" s="2">
        <v>9</v>
      </c>
      <c r="AI24" s="2">
        <v>10</v>
      </c>
      <c r="AJ24" s="2">
        <v>11</v>
      </c>
      <c r="AK24" s="3">
        <v>13</v>
      </c>
      <c r="AL24" s="1">
        <v>15</v>
      </c>
      <c r="AM24" s="2">
        <v>16</v>
      </c>
      <c r="AN24" s="2">
        <v>1</v>
      </c>
      <c r="AO24" s="2">
        <v>5</v>
      </c>
      <c r="AP24" s="2">
        <v>7</v>
      </c>
      <c r="AQ24" s="2">
        <v>8</v>
      </c>
      <c r="AR24" s="2">
        <v>12</v>
      </c>
      <c r="AS24" s="20">
        <v>14</v>
      </c>
      <c r="AT24" s="17" t="s">
        <v>137</v>
      </c>
      <c r="AU24" s="17" t="s">
        <v>142</v>
      </c>
      <c r="AV24" s="17" t="s">
        <v>141</v>
      </c>
      <c r="AW24" s="17" t="s">
        <v>138</v>
      </c>
      <c r="AX24" s="17" t="s">
        <v>140</v>
      </c>
      <c r="AY24" s="17" t="s">
        <v>139</v>
      </c>
      <c r="AZ24" s="15" t="s">
        <v>131</v>
      </c>
      <c r="BA24" s="113"/>
      <c r="BB24" s="113"/>
      <c r="BC24" s="113"/>
      <c r="BD24" s="15" t="s">
        <v>138</v>
      </c>
      <c r="BE24" s="15" t="s">
        <v>137</v>
      </c>
      <c r="BF24" s="15" t="s">
        <v>140</v>
      </c>
      <c r="BG24" s="5"/>
      <c r="BH24" s="94" t="s">
        <v>127</v>
      </c>
      <c r="BI24" s="94">
        <v>21</v>
      </c>
      <c r="BJ24" s="93"/>
      <c r="BK24" s="129">
        <f t="shared" si="4"/>
        <v>45316</v>
      </c>
    </row>
    <row r="25" spans="1:63" s="94" customFormat="1" ht="14" customHeight="1">
      <c r="A25" s="93">
        <v>18</v>
      </c>
      <c r="B25" s="128">
        <f t="shared" si="5"/>
        <v>45318</v>
      </c>
      <c r="C25" s="261" t="s">
        <v>88</v>
      </c>
      <c r="D25" s="261"/>
      <c r="E25" s="15" t="s">
        <v>141</v>
      </c>
      <c r="F25" s="15" t="s">
        <v>138</v>
      </c>
      <c r="G25" s="15" t="s">
        <v>137</v>
      </c>
      <c r="H25" s="16" t="s">
        <v>140</v>
      </c>
      <c r="I25" s="16" t="s">
        <v>139</v>
      </c>
      <c r="J25" s="16" t="s">
        <v>142</v>
      </c>
      <c r="K25" s="16" t="s">
        <v>141</v>
      </c>
      <c r="L25" s="16" t="s">
        <v>138</v>
      </c>
      <c r="M25" s="16" t="s">
        <v>137</v>
      </c>
      <c r="N25" s="15" t="s">
        <v>130</v>
      </c>
      <c r="O25" s="24"/>
      <c r="P25" s="17" t="s">
        <v>140</v>
      </c>
      <c r="Q25" s="17" t="s">
        <v>142</v>
      </c>
      <c r="R25" s="17" t="s">
        <v>141</v>
      </c>
      <c r="S25" s="18" t="s">
        <v>86</v>
      </c>
      <c r="T25" s="17" t="s">
        <v>139</v>
      </c>
      <c r="U25" s="17" t="s">
        <v>138</v>
      </c>
      <c r="V25" s="17" t="s">
        <v>137</v>
      </c>
      <c r="W25" s="15" t="s">
        <v>131</v>
      </c>
      <c r="X25" s="95"/>
      <c r="Y25" s="258" t="s">
        <v>15</v>
      </c>
      <c r="Z25" s="259"/>
      <c r="AA25" s="259"/>
      <c r="AB25" s="260"/>
      <c r="AD25" s="1">
        <v>3</v>
      </c>
      <c r="AE25" s="2">
        <v>4</v>
      </c>
      <c r="AF25" s="2">
        <v>5</v>
      </c>
      <c r="AG25" s="2">
        <v>7</v>
      </c>
      <c r="AH25" s="2">
        <v>10</v>
      </c>
      <c r="AI25" s="2">
        <v>11</v>
      </c>
      <c r="AJ25" s="2">
        <v>12</v>
      </c>
      <c r="AK25" s="3">
        <v>14</v>
      </c>
      <c r="AL25" s="1">
        <v>16</v>
      </c>
      <c r="AM25" s="2">
        <v>1</v>
      </c>
      <c r="AN25" s="2">
        <v>2</v>
      </c>
      <c r="AO25" s="2">
        <v>6</v>
      </c>
      <c r="AP25" s="2">
        <v>8</v>
      </c>
      <c r="AQ25" s="2">
        <v>9</v>
      </c>
      <c r="AR25" s="2">
        <v>13</v>
      </c>
      <c r="AS25" s="20">
        <v>15</v>
      </c>
      <c r="AT25" s="17" t="s">
        <v>139</v>
      </c>
      <c r="AU25" s="17" t="s">
        <v>138</v>
      </c>
      <c r="AV25" s="17" t="s">
        <v>137</v>
      </c>
      <c r="AW25" s="17" t="s">
        <v>140</v>
      </c>
      <c r="AX25" s="17" t="s">
        <v>142</v>
      </c>
      <c r="AY25" s="17" t="s">
        <v>141</v>
      </c>
      <c r="AZ25" s="16" t="s">
        <v>132</v>
      </c>
      <c r="BA25" s="14" t="s">
        <v>137</v>
      </c>
      <c r="BB25" s="14" t="s">
        <v>138</v>
      </c>
      <c r="BC25" s="14" t="s">
        <v>141</v>
      </c>
      <c r="BD25" s="15" t="s">
        <v>140</v>
      </c>
      <c r="BE25" s="15" t="s">
        <v>139</v>
      </c>
      <c r="BF25" s="15" t="s">
        <v>142</v>
      </c>
      <c r="BG25" s="47" t="s">
        <v>143</v>
      </c>
      <c r="BH25" s="94" t="s">
        <v>126</v>
      </c>
      <c r="BI25" s="94">
        <v>22</v>
      </c>
      <c r="BJ25" s="93"/>
      <c r="BK25" s="129">
        <f t="shared" si="4"/>
        <v>45323</v>
      </c>
    </row>
    <row r="26" spans="1:63" s="94" customFormat="1" ht="14" customHeight="1">
      <c r="A26" s="93">
        <v>19</v>
      </c>
      <c r="B26" s="128">
        <f t="shared" si="5"/>
        <v>45325</v>
      </c>
      <c r="C26" s="105" t="s">
        <v>16</v>
      </c>
      <c r="D26" s="106" t="s">
        <v>16</v>
      </c>
      <c r="E26" s="15" t="s">
        <v>137</v>
      </c>
      <c r="F26" s="15" t="s">
        <v>140</v>
      </c>
      <c r="G26" s="15" t="s">
        <v>139</v>
      </c>
      <c r="H26" s="16" t="s">
        <v>142</v>
      </c>
      <c r="I26" s="16" t="s">
        <v>141</v>
      </c>
      <c r="J26" s="16" t="s">
        <v>138</v>
      </c>
      <c r="K26" s="16" t="s">
        <v>137</v>
      </c>
      <c r="L26" s="16" t="s">
        <v>140</v>
      </c>
      <c r="M26" s="16" t="s">
        <v>139</v>
      </c>
      <c r="N26" s="15" t="s">
        <v>131</v>
      </c>
      <c r="O26" s="24"/>
      <c r="P26" s="17" t="s">
        <v>142</v>
      </c>
      <c r="Q26" s="17" t="s">
        <v>138</v>
      </c>
      <c r="R26" s="17" t="s">
        <v>137</v>
      </c>
      <c r="S26" s="18" t="s">
        <v>90</v>
      </c>
      <c r="T26" s="17" t="s">
        <v>141</v>
      </c>
      <c r="U26" s="17" t="s">
        <v>140</v>
      </c>
      <c r="V26" s="17" t="s">
        <v>139</v>
      </c>
      <c r="W26" s="118" t="s">
        <v>132</v>
      </c>
      <c r="X26" s="95"/>
      <c r="Y26" s="117" t="s">
        <v>139</v>
      </c>
      <c r="Z26" s="117" t="s">
        <v>140</v>
      </c>
      <c r="AA26" s="117" t="s">
        <v>142</v>
      </c>
      <c r="AB26" s="111" t="s">
        <v>0</v>
      </c>
      <c r="AD26" s="1">
        <v>4</v>
      </c>
      <c r="AE26" s="2">
        <v>5</v>
      </c>
      <c r="AF26" s="2">
        <v>6</v>
      </c>
      <c r="AG26" s="2">
        <v>8</v>
      </c>
      <c r="AH26" s="2">
        <v>14</v>
      </c>
      <c r="AI26" s="2">
        <v>12</v>
      </c>
      <c r="AJ26" s="2">
        <v>13</v>
      </c>
      <c r="AK26" s="3">
        <v>16</v>
      </c>
      <c r="AL26" s="1">
        <v>1</v>
      </c>
      <c r="AM26" s="2">
        <v>2</v>
      </c>
      <c r="AN26" s="2">
        <v>3</v>
      </c>
      <c r="AO26" s="2">
        <v>7</v>
      </c>
      <c r="AP26" s="2">
        <v>9</v>
      </c>
      <c r="AQ26" s="2">
        <v>10</v>
      </c>
      <c r="AR26" s="2">
        <v>11</v>
      </c>
      <c r="AS26" s="20">
        <v>15</v>
      </c>
      <c r="AT26" s="17" t="s">
        <v>141</v>
      </c>
      <c r="AU26" s="17" t="s">
        <v>140</v>
      </c>
      <c r="AV26" s="17" t="s">
        <v>139</v>
      </c>
      <c r="AW26" s="17" t="s">
        <v>142</v>
      </c>
      <c r="AX26" s="17" t="s">
        <v>138</v>
      </c>
      <c r="AY26" s="17" t="s">
        <v>137</v>
      </c>
      <c r="AZ26" s="15" t="s">
        <v>130</v>
      </c>
      <c r="BA26" s="165"/>
      <c r="BB26" s="165"/>
      <c r="BC26" s="165"/>
      <c r="BD26" s="163" t="s">
        <v>142</v>
      </c>
      <c r="BE26" s="164" t="s">
        <v>141</v>
      </c>
      <c r="BF26" s="164" t="s">
        <v>138</v>
      </c>
      <c r="BG26" s="162"/>
      <c r="BH26" s="94" t="s">
        <v>127</v>
      </c>
      <c r="BI26" s="94">
        <v>23</v>
      </c>
      <c r="BJ26" s="93"/>
      <c r="BK26" s="129">
        <f t="shared" si="4"/>
        <v>45330</v>
      </c>
    </row>
    <row r="27" spans="1:63" ht="14" customHeight="1">
      <c r="A27" s="93">
        <v>20</v>
      </c>
      <c r="B27" s="128">
        <f t="shared" si="5"/>
        <v>45332</v>
      </c>
      <c r="C27" s="105" t="s">
        <v>16</v>
      </c>
      <c r="D27" s="106" t="s">
        <v>16</v>
      </c>
      <c r="E27" s="15" t="s">
        <v>140</v>
      </c>
      <c r="F27" s="15" t="s">
        <v>141</v>
      </c>
      <c r="G27" s="15" t="s">
        <v>142</v>
      </c>
      <c r="H27" s="16" t="s">
        <v>137</v>
      </c>
      <c r="I27" s="16" t="s">
        <v>138</v>
      </c>
      <c r="J27" s="16" t="s">
        <v>139</v>
      </c>
      <c r="K27" s="16" t="s">
        <v>140</v>
      </c>
      <c r="L27" s="16" t="s">
        <v>141</v>
      </c>
      <c r="M27" s="16" t="s">
        <v>142</v>
      </c>
      <c r="N27" s="15" t="s">
        <v>132</v>
      </c>
      <c r="O27" s="24"/>
      <c r="P27" s="17" t="s">
        <v>137</v>
      </c>
      <c r="Q27" s="17" t="s">
        <v>139</v>
      </c>
      <c r="R27" s="17" t="s">
        <v>140</v>
      </c>
      <c r="S27" s="18" t="s">
        <v>90</v>
      </c>
      <c r="T27" s="17" t="s">
        <v>138</v>
      </c>
      <c r="U27" s="17" t="s">
        <v>141</v>
      </c>
      <c r="V27" s="17" t="s">
        <v>142</v>
      </c>
      <c r="W27" s="15" t="s">
        <v>130</v>
      </c>
      <c r="X27" s="95"/>
      <c r="Y27" s="93"/>
      <c r="Z27" s="93"/>
      <c r="AA27" s="93"/>
      <c r="AB27" s="111" t="s">
        <v>0</v>
      </c>
      <c r="AD27" s="1">
        <v>5</v>
      </c>
      <c r="AE27" s="2">
        <v>6</v>
      </c>
      <c r="AF27" s="2">
        <v>7</v>
      </c>
      <c r="AG27" s="2">
        <v>9</v>
      </c>
      <c r="AH27" s="2">
        <v>12</v>
      </c>
      <c r="AI27" s="2">
        <v>13</v>
      </c>
      <c r="AJ27" s="2">
        <v>14</v>
      </c>
      <c r="AK27" s="3">
        <v>16</v>
      </c>
      <c r="AL27" s="1">
        <v>2</v>
      </c>
      <c r="AM27" s="2">
        <v>3</v>
      </c>
      <c r="AN27" s="2">
        <v>4</v>
      </c>
      <c r="AO27" s="2">
        <v>8</v>
      </c>
      <c r="AP27" s="2">
        <v>10</v>
      </c>
      <c r="AQ27" s="2">
        <v>11</v>
      </c>
      <c r="AR27" s="2">
        <v>15</v>
      </c>
      <c r="AS27" s="20">
        <v>1</v>
      </c>
      <c r="AT27" s="17" t="s">
        <v>138</v>
      </c>
      <c r="AU27" s="17" t="s">
        <v>141</v>
      </c>
      <c r="AV27" s="17" t="s">
        <v>142</v>
      </c>
      <c r="AW27" s="17" t="s">
        <v>137</v>
      </c>
      <c r="AX27" s="17" t="s">
        <v>139</v>
      </c>
      <c r="AY27" s="17" t="s">
        <v>140</v>
      </c>
      <c r="AZ27" s="15" t="s">
        <v>131</v>
      </c>
      <c r="BA27" s="93"/>
      <c r="BB27" s="93"/>
      <c r="BC27" s="93"/>
      <c r="BD27" s="15" t="s">
        <v>137</v>
      </c>
      <c r="BE27" s="15" t="s">
        <v>138</v>
      </c>
      <c r="BF27" s="15" t="s">
        <v>139</v>
      </c>
      <c r="BG27" s="5"/>
      <c r="BH27" s="94" t="s">
        <v>127</v>
      </c>
      <c r="BI27" s="94">
        <v>24</v>
      </c>
      <c r="BJ27" s="110" t="s">
        <v>50</v>
      </c>
      <c r="BK27" s="129">
        <f t="shared" si="4"/>
        <v>45337</v>
      </c>
    </row>
    <row r="28" spans="1:63" ht="14" customHeight="1">
      <c r="A28" s="93">
        <v>21</v>
      </c>
      <c r="B28" s="128">
        <f t="shared" si="5"/>
        <v>45339</v>
      </c>
      <c r="C28" s="105" t="s">
        <v>16</v>
      </c>
      <c r="D28" s="106" t="s">
        <v>16</v>
      </c>
      <c r="E28" s="15" t="s">
        <v>142</v>
      </c>
      <c r="F28" s="15" t="s">
        <v>137</v>
      </c>
      <c r="G28" s="15" t="s">
        <v>138</v>
      </c>
      <c r="H28" s="16" t="s">
        <v>139</v>
      </c>
      <c r="I28" s="16" t="s">
        <v>140</v>
      </c>
      <c r="J28" s="16" t="s">
        <v>141</v>
      </c>
      <c r="K28" s="16" t="s">
        <v>142</v>
      </c>
      <c r="L28" s="16" t="s">
        <v>137</v>
      </c>
      <c r="M28" s="16" t="s">
        <v>138</v>
      </c>
      <c r="N28" s="15" t="s">
        <v>130</v>
      </c>
      <c r="O28" s="24"/>
      <c r="P28" s="17" t="s">
        <v>139</v>
      </c>
      <c r="Q28" s="17" t="s">
        <v>141</v>
      </c>
      <c r="R28" s="17" t="s">
        <v>142</v>
      </c>
      <c r="S28" s="18" t="s">
        <v>90</v>
      </c>
      <c r="T28" s="17" t="s">
        <v>140</v>
      </c>
      <c r="U28" s="17" t="s">
        <v>137</v>
      </c>
      <c r="V28" s="17" t="s">
        <v>138</v>
      </c>
      <c r="W28" s="15" t="s">
        <v>131</v>
      </c>
      <c r="X28" s="95"/>
      <c r="Y28" s="258" t="s">
        <v>15</v>
      </c>
      <c r="Z28" s="259"/>
      <c r="AA28" s="259"/>
      <c r="AB28" s="26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7" t="s">
        <v>140</v>
      </c>
      <c r="AU28" s="17" t="s">
        <v>137</v>
      </c>
      <c r="AV28" s="17" t="s">
        <v>138</v>
      </c>
      <c r="AW28" s="17" t="s">
        <v>139</v>
      </c>
      <c r="AX28" s="17" t="s">
        <v>141</v>
      </c>
      <c r="AY28" s="17" t="s">
        <v>142</v>
      </c>
      <c r="AZ28" s="14" t="s">
        <v>132</v>
      </c>
      <c r="BA28" s="26" t="s">
        <v>137</v>
      </c>
      <c r="BB28" s="26" t="s">
        <v>138</v>
      </c>
      <c r="BC28" s="26" t="s">
        <v>142</v>
      </c>
      <c r="BD28" s="15" t="s">
        <v>139</v>
      </c>
      <c r="BE28" s="15" t="s">
        <v>140</v>
      </c>
      <c r="BF28" s="15" t="s">
        <v>141</v>
      </c>
      <c r="BG28" s="5"/>
      <c r="BH28" s="94" t="s">
        <v>126</v>
      </c>
      <c r="BI28" s="94">
        <v>25</v>
      </c>
      <c r="BJ28" s="93"/>
      <c r="BK28" s="129">
        <f t="shared" si="4"/>
        <v>45344</v>
      </c>
    </row>
    <row r="29" spans="1:63" ht="14" customHeight="1">
      <c r="A29" s="93"/>
      <c r="B29" s="136" t="s">
        <v>19</v>
      </c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24"/>
      <c r="P29" s="132"/>
      <c r="Q29" s="132"/>
      <c r="R29" s="132"/>
      <c r="S29" s="119"/>
      <c r="T29" s="132"/>
      <c r="U29" s="132"/>
      <c r="V29" s="132"/>
      <c r="W29" s="119"/>
      <c r="X29" s="95"/>
      <c r="Y29" s="114"/>
      <c r="Z29" s="114"/>
      <c r="AA29" s="114"/>
      <c r="AB29" s="114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4"/>
      <c r="BI29" s="94">
        <v>26</v>
      </c>
      <c r="BJ29" s="119"/>
      <c r="BK29" s="119" t="s">
        <v>19</v>
      </c>
    </row>
    <row r="30" spans="1:63" ht="14" customHeight="1">
      <c r="A30" s="4"/>
      <c r="B30" s="136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20"/>
      <c r="P30" s="132"/>
      <c r="Q30" s="132"/>
      <c r="R30" s="132"/>
      <c r="S30" s="119"/>
      <c r="T30" s="132"/>
      <c r="U30" s="132"/>
      <c r="V30" s="132"/>
      <c r="W30" s="119"/>
      <c r="X30" s="121"/>
      <c r="Y30" s="119"/>
      <c r="Z30" s="119"/>
      <c r="AA30" s="119"/>
      <c r="AB30" s="119"/>
      <c r="AC30" s="137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4"/>
      <c r="BI30" s="94">
        <v>27</v>
      </c>
      <c r="BJ30" s="119"/>
      <c r="BK30" s="119"/>
    </row>
    <row r="31" spans="1:63" ht="14" customHeight="1">
      <c r="A31" s="93">
        <v>22</v>
      </c>
      <c r="B31" s="128">
        <f>B28+22</f>
        <v>45361</v>
      </c>
      <c r="C31" s="105" t="s">
        <v>16</v>
      </c>
      <c r="D31" s="138"/>
      <c r="E31" s="205" t="s">
        <v>89</v>
      </c>
      <c r="F31" s="206"/>
      <c r="G31" s="206"/>
      <c r="H31" s="206"/>
      <c r="I31" s="206"/>
      <c r="J31" s="206"/>
      <c r="K31" s="206"/>
      <c r="L31" s="206"/>
      <c r="M31" s="206"/>
      <c r="N31" s="269"/>
      <c r="O31" s="120"/>
      <c r="P31" s="17" t="s">
        <v>141</v>
      </c>
      <c r="Q31" s="17" t="s">
        <v>137</v>
      </c>
      <c r="R31" s="17" t="s">
        <v>138</v>
      </c>
      <c r="S31" s="18" t="s">
        <v>90</v>
      </c>
      <c r="T31" s="17" t="s">
        <v>142</v>
      </c>
      <c r="U31" s="17" t="s">
        <v>139</v>
      </c>
      <c r="V31" s="17" t="s">
        <v>140</v>
      </c>
      <c r="W31" s="118" t="s">
        <v>132</v>
      </c>
      <c r="X31" s="95"/>
      <c r="Y31" s="258" t="s">
        <v>15</v>
      </c>
      <c r="Z31" s="259"/>
      <c r="AA31" s="259"/>
      <c r="AB31" s="260"/>
      <c r="AD31" s="1">
        <v>6</v>
      </c>
      <c r="AE31" s="2">
        <v>7</v>
      </c>
      <c r="AF31" s="2">
        <v>8</v>
      </c>
      <c r="AG31" s="2">
        <v>10</v>
      </c>
      <c r="AH31" s="2">
        <v>13</v>
      </c>
      <c r="AI31" s="2">
        <v>14</v>
      </c>
      <c r="AJ31" s="2">
        <v>15</v>
      </c>
      <c r="AK31" s="3">
        <v>1</v>
      </c>
      <c r="AL31" s="1">
        <v>3</v>
      </c>
      <c r="AM31" s="2">
        <v>4</v>
      </c>
      <c r="AN31" s="2">
        <v>5</v>
      </c>
      <c r="AO31" s="2">
        <v>9</v>
      </c>
      <c r="AP31" s="2">
        <v>11</v>
      </c>
      <c r="AQ31" s="2">
        <v>12</v>
      </c>
      <c r="AR31" s="2">
        <v>16</v>
      </c>
      <c r="AS31" s="20">
        <v>2</v>
      </c>
      <c r="AT31" s="17" t="s">
        <v>142</v>
      </c>
      <c r="AU31" s="17" t="s">
        <v>139</v>
      </c>
      <c r="AV31" s="17" t="s">
        <v>140</v>
      </c>
      <c r="AW31" s="17" t="s">
        <v>141</v>
      </c>
      <c r="AX31" s="17" t="s">
        <v>137</v>
      </c>
      <c r="AY31" s="17" t="s">
        <v>138</v>
      </c>
      <c r="AZ31" s="117" t="s">
        <v>130</v>
      </c>
      <c r="BA31" s="26" t="s">
        <v>139</v>
      </c>
      <c r="BB31" s="26" t="s">
        <v>140</v>
      </c>
      <c r="BC31" s="26" t="s">
        <v>141</v>
      </c>
      <c r="BD31" s="15" t="s">
        <v>141</v>
      </c>
      <c r="BE31" s="15" t="s">
        <v>142</v>
      </c>
      <c r="BF31" s="15" t="s">
        <v>137</v>
      </c>
      <c r="BG31" s="46"/>
      <c r="BH31" s="94" t="s">
        <v>126</v>
      </c>
      <c r="BI31" s="94">
        <v>28</v>
      </c>
      <c r="BJ31" s="110" t="s">
        <v>60</v>
      </c>
      <c r="BK31" s="129">
        <f t="shared" ref="BK31:BK36" si="6">B31+5</f>
        <v>45366</v>
      </c>
    </row>
    <row r="32" spans="1:63" ht="14" customHeight="1">
      <c r="A32" s="93">
        <v>23</v>
      </c>
      <c r="B32" s="128">
        <f t="shared" ref="B32:B36" si="7">B31+7</f>
        <v>45368</v>
      </c>
      <c r="C32" s="105" t="s">
        <v>16</v>
      </c>
      <c r="D32" s="110" t="s">
        <v>96</v>
      </c>
      <c r="E32" s="15" t="s">
        <v>139</v>
      </c>
      <c r="F32" s="15" t="s">
        <v>142</v>
      </c>
      <c r="G32" s="15" t="s">
        <v>141</v>
      </c>
      <c r="H32" s="16" t="s">
        <v>138</v>
      </c>
      <c r="I32" s="16" t="s">
        <v>137</v>
      </c>
      <c r="J32" s="16" t="s">
        <v>140</v>
      </c>
      <c r="K32" s="16" t="s">
        <v>139</v>
      </c>
      <c r="L32" s="16" t="s">
        <v>142</v>
      </c>
      <c r="M32" s="16" t="s">
        <v>141</v>
      </c>
      <c r="N32" s="15" t="s">
        <v>131</v>
      </c>
      <c r="O32" s="24"/>
      <c r="P32" s="17" t="s">
        <v>138</v>
      </c>
      <c r="Q32" s="17" t="s">
        <v>140</v>
      </c>
      <c r="R32" s="17" t="s">
        <v>139</v>
      </c>
      <c r="S32" s="18" t="s">
        <v>90</v>
      </c>
      <c r="T32" s="17" t="s">
        <v>137</v>
      </c>
      <c r="U32" s="17" t="s">
        <v>142</v>
      </c>
      <c r="V32" s="17" t="s">
        <v>141</v>
      </c>
      <c r="W32" s="15" t="s">
        <v>130</v>
      </c>
      <c r="X32" s="95"/>
      <c r="Y32" s="112" t="s">
        <v>137</v>
      </c>
      <c r="Z32" s="112" t="s">
        <v>138</v>
      </c>
      <c r="AA32" s="112" t="s">
        <v>142</v>
      </c>
      <c r="AB32" s="111" t="s">
        <v>0</v>
      </c>
      <c r="AD32" s="1">
        <v>7</v>
      </c>
      <c r="AE32" s="2">
        <v>8</v>
      </c>
      <c r="AF32" s="2">
        <v>9</v>
      </c>
      <c r="AG32" s="2">
        <v>11</v>
      </c>
      <c r="AH32" s="2">
        <v>14</v>
      </c>
      <c r="AI32" s="2">
        <v>15</v>
      </c>
      <c r="AJ32" s="2">
        <v>16</v>
      </c>
      <c r="AK32" s="3">
        <v>2</v>
      </c>
      <c r="AL32" s="1">
        <v>4</v>
      </c>
      <c r="AM32" s="2">
        <v>5</v>
      </c>
      <c r="AN32" s="2">
        <v>6</v>
      </c>
      <c r="AO32" s="2">
        <v>10</v>
      </c>
      <c r="AP32" s="2">
        <v>12</v>
      </c>
      <c r="AQ32" s="2">
        <v>13</v>
      </c>
      <c r="AR32" s="2">
        <v>1</v>
      </c>
      <c r="AS32" s="20">
        <v>3</v>
      </c>
      <c r="AT32" s="17" t="s">
        <v>137</v>
      </c>
      <c r="AU32" s="17" t="s">
        <v>142</v>
      </c>
      <c r="AV32" s="17" t="s">
        <v>141</v>
      </c>
      <c r="AW32" s="17" t="s">
        <v>138</v>
      </c>
      <c r="AX32" s="17" t="s">
        <v>140</v>
      </c>
      <c r="AY32" s="17" t="s">
        <v>139</v>
      </c>
      <c r="AZ32" s="25" t="s">
        <v>131</v>
      </c>
      <c r="BA32" s="98"/>
      <c r="BB32" s="98"/>
      <c r="BC32" s="98"/>
      <c r="BD32" s="157" t="s">
        <v>138</v>
      </c>
      <c r="BE32" s="157" t="s">
        <v>137</v>
      </c>
      <c r="BF32" s="157" t="s">
        <v>140</v>
      </c>
      <c r="BG32" s="5"/>
      <c r="BH32" s="94" t="s">
        <v>127</v>
      </c>
      <c r="BI32" s="94">
        <v>29</v>
      </c>
      <c r="BJ32" s="110" t="s">
        <v>51</v>
      </c>
      <c r="BK32" s="129">
        <f t="shared" si="6"/>
        <v>45373</v>
      </c>
    </row>
    <row r="33" spans="1:1006" ht="14" customHeight="1">
      <c r="A33" s="93">
        <v>24</v>
      </c>
      <c r="B33" s="128">
        <f t="shared" si="7"/>
        <v>45375</v>
      </c>
      <c r="C33" s="105" t="s">
        <v>16</v>
      </c>
      <c r="D33" s="106" t="s">
        <v>16</v>
      </c>
      <c r="E33" s="15" t="s">
        <v>141</v>
      </c>
      <c r="F33" s="15" t="s">
        <v>138</v>
      </c>
      <c r="G33" s="15" t="s">
        <v>137</v>
      </c>
      <c r="H33" s="16" t="s">
        <v>140</v>
      </c>
      <c r="I33" s="16" t="s">
        <v>139</v>
      </c>
      <c r="J33" s="16" t="s">
        <v>142</v>
      </c>
      <c r="K33" s="16" t="s">
        <v>141</v>
      </c>
      <c r="L33" s="16" t="s">
        <v>138</v>
      </c>
      <c r="M33" s="16" t="s">
        <v>137</v>
      </c>
      <c r="N33" s="15" t="s">
        <v>132</v>
      </c>
      <c r="O33" s="24"/>
      <c r="P33" s="17" t="s">
        <v>140</v>
      </c>
      <c r="Q33" s="17" t="s">
        <v>142</v>
      </c>
      <c r="R33" s="17" t="s">
        <v>141</v>
      </c>
      <c r="S33" s="18" t="s">
        <v>90</v>
      </c>
      <c r="T33" s="17" t="s">
        <v>139</v>
      </c>
      <c r="U33" s="17" t="s">
        <v>138</v>
      </c>
      <c r="V33" s="17" t="s">
        <v>137</v>
      </c>
      <c r="W33" s="15" t="s">
        <v>131</v>
      </c>
      <c r="X33" s="95"/>
      <c r="Y33" s="258" t="s">
        <v>15</v>
      </c>
      <c r="Z33" s="259"/>
      <c r="AA33" s="259"/>
      <c r="AB33" s="260"/>
      <c r="AD33" s="1">
        <v>8</v>
      </c>
      <c r="AE33" s="2">
        <v>9</v>
      </c>
      <c r="AF33" s="2">
        <v>10</v>
      </c>
      <c r="AG33" s="2">
        <v>12</v>
      </c>
      <c r="AH33" s="2">
        <v>15</v>
      </c>
      <c r="AI33" s="2">
        <v>16</v>
      </c>
      <c r="AJ33" s="2">
        <v>1</v>
      </c>
      <c r="AK33" s="3">
        <v>3</v>
      </c>
      <c r="AL33" s="1">
        <v>5</v>
      </c>
      <c r="AM33" s="2">
        <v>6</v>
      </c>
      <c r="AN33" s="2">
        <v>7</v>
      </c>
      <c r="AO33" s="2">
        <v>11</v>
      </c>
      <c r="AP33" s="2">
        <v>13</v>
      </c>
      <c r="AQ33" s="2">
        <v>14</v>
      </c>
      <c r="AR33" s="2">
        <v>2</v>
      </c>
      <c r="AS33" s="20">
        <v>4</v>
      </c>
      <c r="AT33" s="17" t="s">
        <v>139</v>
      </c>
      <c r="AU33" s="17" t="s">
        <v>138</v>
      </c>
      <c r="AV33" s="17" t="s">
        <v>137</v>
      </c>
      <c r="AW33" s="17" t="s">
        <v>140</v>
      </c>
      <c r="AX33" s="17" t="s">
        <v>142</v>
      </c>
      <c r="AY33" s="17" t="s">
        <v>141</v>
      </c>
      <c r="AZ33" s="14" t="s">
        <v>132</v>
      </c>
      <c r="BA33" s="159" t="s">
        <v>122</v>
      </c>
      <c r="BB33" s="159"/>
      <c r="BC33" s="159"/>
      <c r="BD33" s="15" t="s">
        <v>140</v>
      </c>
      <c r="BE33" s="15" t="s">
        <v>139</v>
      </c>
      <c r="BF33" s="15" t="s">
        <v>142</v>
      </c>
      <c r="BG33" s="159"/>
      <c r="BH33" s="94" t="s">
        <v>126</v>
      </c>
      <c r="BI33" s="94">
        <v>30</v>
      </c>
      <c r="BJ33" s="110" t="s">
        <v>62</v>
      </c>
      <c r="BK33" s="129">
        <f t="shared" si="6"/>
        <v>45380</v>
      </c>
    </row>
    <row r="34" spans="1:1006" ht="14" customHeight="1">
      <c r="A34" s="93">
        <v>25</v>
      </c>
      <c r="B34" s="128">
        <f t="shared" si="7"/>
        <v>45382</v>
      </c>
      <c r="C34" s="105" t="s">
        <v>16</v>
      </c>
      <c r="D34" s="106" t="s">
        <v>16</v>
      </c>
      <c r="E34" s="15" t="s">
        <v>137</v>
      </c>
      <c r="F34" s="15" t="s">
        <v>140</v>
      </c>
      <c r="G34" s="15" t="s">
        <v>139</v>
      </c>
      <c r="H34" s="16" t="s">
        <v>142</v>
      </c>
      <c r="I34" s="16" t="s">
        <v>141</v>
      </c>
      <c r="J34" s="16" t="s">
        <v>138</v>
      </c>
      <c r="K34" s="16" t="s">
        <v>137</v>
      </c>
      <c r="L34" s="16" t="s">
        <v>140</v>
      </c>
      <c r="M34" s="16" t="s">
        <v>139</v>
      </c>
      <c r="N34" s="15" t="s">
        <v>130</v>
      </c>
      <c r="O34" s="24"/>
      <c r="P34" s="17" t="s">
        <v>142</v>
      </c>
      <c r="Q34" s="17" t="s">
        <v>138</v>
      </c>
      <c r="R34" s="17" t="s">
        <v>137</v>
      </c>
      <c r="S34" s="18" t="s">
        <v>90</v>
      </c>
      <c r="T34" s="17" t="s">
        <v>141</v>
      </c>
      <c r="U34" s="17" t="s">
        <v>140</v>
      </c>
      <c r="V34" s="17" t="s">
        <v>139</v>
      </c>
      <c r="W34" s="109" t="s">
        <v>132</v>
      </c>
      <c r="X34" s="95"/>
      <c r="Y34" s="117" t="s">
        <v>139</v>
      </c>
      <c r="Z34" s="117" t="s">
        <v>140</v>
      </c>
      <c r="AA34" s="117" t="s">
        <v>141</v>
      </c>
      <c r="AB34" s="111" t="s">
        <v>0</v>
      </c>
      <c r="AD34" s="1">
        <v>9</v>
      </c>
      <c r="AE34" s="2">
        <v>10</v>
      </c>
      <c r="AF34" s="2">
        <v>11</v>
      </c>
      <c r="AG34" s="2">
        <v>13</v>
      </c>
      <c r="AH34" s="2">
        <v>16</v>
      </c>
      <c r="AI34" s="2">
        <v>1</v>
      </c>
      <c r="AJ34" s="2">
        <v>2</v>
      </c>
      <c r="AK34" s="3">
        <v>4</v>
      </c>
      <c r="AL34" s="1">
        <v>6</v>
      </c>
      <c r="AM34" s="2">
        <v>7</v>
      </c>
      <c r="AN34" s="2">
        <v>8</v>
      </c>
      <c r="AO34" s="2">
        <v>12</v>
      </c>
      <c r="AP34" s="2">
        <v>14</v>
      </c>
      <c r="AQ34" s="2">
        <v>15</v>
      </c>
      <c r="AR34" s="2">
        <v>3</v>
      </c>
      <c r="AS34" s="20">
        <v>5</v>
      </c>
      <c r="AT34" s="17" t="s">
        <v>141</v>
      </c>
      <c r="AU34" s="17" t="s">
        <v>140</v>
      </c>
      <c r="AV34" s="17" t="s">
        <v>139</v>
      </c>
      <c r="AW34" s="17" t="s">
        <v>142</v>
      </c>
      <c r="AX34" s="17" t="s">
        <v>138</v>
      </c>
      <c r="AY34" s="17" t="s">
        <v>137</v>
      </c>
      <c r="AZ34" s="25" t="s">
        <v>130</v>
      </c>
      <c r="BA34" s="104"/>
      <c r="BB34" s="104"/>
      <c r="BC34" s="104"/>
      <c r="BD34" s="158" t="s">
        <v>142</v>
      </c>
      <c r="BE34" s="158" t="s">
        <v>141</v>
      </c>
      <c r="BF34" s="158" t="s">
        <v>138</v>
      </c>
      <c r="BG34" s="5"/>
      <c r="BH34" s="94" t="s">
        <v>127</v>
      </c>
      <c r="BI34" s="94">
        <v>31</v>
      </c>
      <c r="BJ34" s="110" t="s">
        <v>61</v>
      </c>
      <c r="BK34" s="129">
        <f t="shared" si="6"/>
        <v>45387</v>
      </c>
    </row>
    <row r="35" spans="1:1006" ht="14" customHeight="1">
      <c r="A35" s="93">
        <v>26</v>
      </c>
      <c r="B35" s="128">
        <f t="shared" si="7"/>
        <v>45389</v>
      </c>
      <c r="C35" s="105" t="s">
        <v>16</v>
      </c>
      <c r="D35" s="106" t="s">
        <v>16</v>
      </c>
      <c r="E35" s="15" t="s">
        <v>140</v>
      </c>
      <c r="F35" s="15" t="s">
        <v>141</v>
      </c>
      <c r="G35" s="15" t="s">
        <v>142</v>
      </c>
      <c r="H35" s="16" t="s">
        <v>137</v>
      </c>
      <c r="I35" s="16" t="s">
        <v>138</v>
      </c>
      <c r="J35" s="16" t="s">
        <v>139</v>
      </c>
      <c r="K35" s="16" t="s">
        <v>140</v>
      </c>
      <c r="L35" s="16" t="s">
        <v>141</v>
      </c>
      <c r="M35" s="16" t="s">
        <v>142</v>
      </c>
      <c r="N35" s="15" t="s">
        <v>131</v>
      </c>
      <c r="O35" s="24"/>
      <c r="P35" s="17" t="s">
        <v>137</v>
      </c>
      <c r="Q35" s="17" t="s">
        <v>139</v>
      </c>
      <c r="R35" s="17" t="s">
        <v>140</v>
      </c>
      <c r="S35" s="18" t="s">
        <v>90</v>
      </c>
      <c r="T35" s="17" t="s">
        <v>138</v>
      </c>
      <c r="U35" s="17" t="s">
        <v>141</v>
      </c>
      <c r="V35" s="17" t="s">
        <v>142</v>
      </c>
      <c r="W35" s="15" t="s">
        <v>130</v>
      </c>
      <c r="X35" s="95"/>
      <c r="Y35" s="258" t="s">
        <v>15</v>
      </c>
      <c r="Z35" s="259"/>
      <c r="AA35" s="259"/>
      <c r="AB35" s="260"/>
      <c r="AD35" s="9">
        <v>10</v>
      </c>
      <c r="AE35" s="7">
        <v>11</v>
      </c>
      <c r="AF35" s="7">
        <v>12</v>
      </c>
      <c r="AG35" s="7">
        <v>14</v>
      </c>
      <c r="AH35" s="7">
        <v>1</v>
      </c>
      <c r="AI35" s="7">
        <v>2</v>
      </c>
      <c r="AJ35" s="7">
        <v>3</v>
      </c>
      <c r="AK35" s="8">
        <v>5</v>
      </c>
      <c r="AL35" s="9">
        <v>7</v>
      </c>
      <c r="AM35" s="7">
        <v>8</v>
      </c>
      <c r="AN35" s="7">
        <v>9</v>
      </c>
      <c r="AO35" s="7">
        <v>13</v>
      </c>
      <c r="AP35" s="7">
        <v>15</v>
      </c>
      <c r="AQ35" s="7">
        <v>16</v>
      </c>
      <c r="AR35" s="7">
        <v>4</v>
      </c>
      <c r="AS35" s="21">
        <v>6</v>
      </c>
      <c r="AT35" s="17" t="s">
        <v>138</v>
      </c>
      <c r="AU35" s="17" t="s">
        <v>141</v>
      </c>
      <c r="AV35" s="17" t="s">
        <v>142</v>
      </c>
      <c r="AW35" s="17" t="s">
        <v>137</v>
      </c>
      <c r="AX35" s="17" t="s">
        <v>139</v>
      </c>
      <c r="AY35" s="17" t="s">
        <v>140</v>
      </c>
      <c r="AZ35" s="25" t="s">
        <v>131</v>
      </c>
      <c r="BA35" s="93"/>
      <c r="BB35" s="93"/>
      <c r="BC35" s="93"/>
      <c r="BD35" s="15" t="s">
        <v>137</v>
      </c>
      <c r="BE35" s="15" t="s">
        <v>138</v>
      </c>
      <c r="BF35" s="15" t="s">
        <v>139</v>
      </c>
      <c r="BG35" s="5"/>
      <c r="BH35" s="94" t="s">
        <v>127</v>
      </c>
      <c r="BI35" s="94">
        <v>32</v>
      </c>
      <c r="BJ35" s="93"/>
      <c r="BK35" s="129">
        <f t="shared" si="6"/>
        <v>45394</v>
      </c>
      <c r="BM35" s="268" t="s">
        <v>155</v>
      </c>
    </row>
    <row r="36" spans="1:1006" ht="14" customHeight="1">
      <c r="A36" s="93">
        <v>27</v>
      </c>
      <c r="B36" s="128">
        <f t="shared" si="7"/>
        <v>45396</v>
      </c>
      <c r="C36" s="122" t="s">
        <v>16</v>
      </c>
      <c r="D36" s="123" t="s">
        <v>16</v>
      </c>
      <c r="E36" s="15" t="s">
        <v>142</v>
      </c>
      <c r="F36" s="15" t="s">
        <v>137</v>
      </c>
      <c r="G36" s="15" t="s">
        <v>138</v>
      </c>
      <c r="H36" s="16" t="s">
        <v>139</v>
      </c>
      <c r="I36" s="16" t="s">
        <v>140</v>
      </c>
      <c r="J36" s="16" t="s">
        <v>141</v>
      </c>
      <c r="K36" s="16" t="s">
        <v>142</v>
      </c>
      <c r="L36" s="16" t="s">
        <v>137</v>
      </c>
      <c r="M36" s="16" t="s">
        <v>138</v>
      </c>
      <c r="N36" s="15" t="s">
        <v>132</v>
      </c>
      <c r="O36" s="24"/>
      <c r="P36" s="17" t="s">
        <v>139</v>
      </c>
      <c r="Q36" s="17" t="s">
        <v>141</v>
      </c>
      <c r="R36" s="17" t="s">
        <v>142</v>
      </c>
      <c r="S36" s="19" t="s">
        <v>90</v>
      </c>
      <c r="T36" s="17" t="s">
        <v>140</v>
      </c>
      <c r="U36" s="17" t="s">
        <v>137</v>
      </c>
      <c r="V36" s="17" t="s">
        <v>138</v>
      </c>
      <c r="W36" s="15" t="s">
        <v>131</v>
      </c>
      <c r="X36" s="95"/>
      <c r="Y36" s="93"/>
      <c r="Z36" s="93"/>
      <c r="AA36" s="267" t="s">
        <v>15</v>
      </c>
      <c r="AB36" s="267"/>
      <c r="AD36" s="13">
        <v>11</v>
      </c>
      <c r="AE36" s="11">
        <v>12</v>
      </c>
      <c r="AF36" s="11">
        <v>13</v>
      </c>
      <c r="AG36" s="11">
        <v>15</v>
      </c>
      <c r="AH36" s="11">
        <v>2</v>
      </c>
      <c r="AI36" s="11">
        <v>3</v>
      </c>
      <c r="AJ36" s="11">
        <v>4</v>
      </c>
      <c r="AK36" s="12">
        <v>6</v>
      </c>
      <c r="AL36" s="13">
        <v>8</v>
      </c>
      <c r="AM36" s="11">
        <v>9</v>
      </c>
      <c r="AN36" s="11">
        <v>10</v>
      </c>
      <c r="AO36" s="11">
        <v>14</v>
      </c>
      <c r="AP36" s="11">
        <v>16</v>
      </c>
      <c r="AQ36" s="11">
        <v>1</v>
      </c>
      <c r="AR36" s="11">
        <v>5</v>
      </c>
      <c r="AS36" s="22">
        <v>7</v>
      </c>
      <c r="AT36" s="17" t="s">
        <v>140</v>
      </c>
      <c r="AU36" s="17" t="s">
        <v>137</v>
      </c>
      <c r="AV36" s="17" t="s">
        <v>138</v>
      </c>
      <c r="AW36" s="17" t="s">
        <v>139</v>
      </c>
      <c r="AX36" s="17" t="s">
        <v>141</v>
      </c>
      <c r="AY36" s="17" t="s">
        <v>142</v>
      </c>
      <c r="AZ36" s="14" t="s">
        <v>132</v>
      </c>
      <c r="BA36" s="93"/>
      <c r="BB36" s="93"/>
      <c r="BC36" s="93"/>
      <c r="BD36" s="15" t="s">
        <v>139</v>
      </c>
      <c r="BE36" s="15" t="s">
        <v>140</v>
      </c>
      <c r="BF36" s="15" t="s">
        <v>141</v>
      </c>
      <c r="BG36" s="5"/>
      <c r="BH36" s="94" t="s">
        <v>126</v>
      </c>
      <c r="BI36" s="94">
        <v>33</v>
      </c>
      <c r="BJ36" s="93"/>
      <c r="BK36" s="129">
        <f t="shared" si="6"/>
        <v>45401</v>
      </c>
      <c r="BM36" s="268"/>
    </row>
    <row r="37" spans="1:1006">
      <c r="A37" s="93"/>
      <c r="B37" s="136" t="s">
        <v>19</v>
      </c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P37" s="132"/>
      <c r="Q37" s="132"/>
      <c r="R37" s="132"/>
      <c r="S37" s="119"/>
      <c r="T37" s="132"/>
      <c r="U37" s="132"/>
      <c r="V37" s="132"/>
      <c r="W37" s="119"/>
      <c r="Y37" s="114"/>
      <c r="Z37" s="114"/>
      <c r="AA37" s="114"/>
      <c r="AB37" s="114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4"/>
      <c r="BI37" s="94">
        <v>34</v>
      </c>
      <c r="BJ37" s="119"/>
      <c r="BK37" s="119" t="s">
        <v>154</v>
      </c>
      <c r="BM37" s="268"/>
      <c r="ALE37" s="125"/>
      <c r="ALF37" s="125"/>
      <c r="ALG37" s="125"/>
      <c r="ALH37" s="125"/>
      <c r="ALI37" s="125"/>
      <c r="ALJ37" s="125"/>
      <c r="ALK37" s="125"/>
      <c r="ALL37" s="125"/>
      <c r="ALM37" s="125"/>
      <c r="ALN37" s="125"/>
      <c r="ALO37" s="125"/>
      <c r="ALP37" s="125"/>
      <c r="ALQ37" s="125"/>
      <c r="ALR37" s="125"/>
    </row>
    <row r="38" spans="1:1006" ht="14" thickBot="1">
      <c r="A38" s="93"/>
      <c r="B38" s="13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P38" s="132"/>
      <c r="Q38" s="132"/>
      <c r="R38" s="132"/>
      <c r="S38" s="119"/>
      <c r="T38" s="132"/>
      <c r="U38" s="132"/>
      <c r="V38" s="132"/>
      <c r="W38" s="119"/>
      <c r="Y38" s="119"/>
      <c r="Z38" s="119"/>
      <c r="AA38" s="119"/>
      <c r="AB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4"/>
      <c r="BI38" s="94">
        <v>35</v>
      </c>
      <c r="BJ38" s="119"/>
      <c r="BK38" s="119"/>
      <c r="BM38" s="268"/>
    </row>
    <row r="39" spans="1:1006">
      <c r="A39" s="93">
        <v>28</v>
      </c>
      <c r="B39" s="166">
        <f>B36+22</f>
        <v>45418</v>
      </c>
      <c r="C39" s="105" t="s">
        <v>16</v>
      </c>
      <c r="D39" s="93"/>
      <c r="E39" s="15" t="s">
        <v>142</v>
      </c>
      <c r="F39" s="15" t="s">
        <v>137</v>
      </c>
      <c r="G39" s="15" t="s">
        <v>138</v>
      </c>
      <c r="H39" s="16" t="s">
        <v>139</v>
      </c>
      <c r="I39" s="16" t="s">
        <v>140</v>
      </c>
      <c r="J39" s="16" t="s">
        <v>141</v>
      </c>
      <c r="K39" s="16" t="s">
        <v>142</v>
      </c>
      <c r="L39" s="16" t="s">
        <v>137</v>
      </c>
      <c r="M39" s="16" t="s">
        <v>138</v>
      </c>
      <c r="N39" s="15" t="s">
        <v>130</v>
      </c>
      <c r="P39" s="17" t="s">
        <v>141</v>
      </c>
      <c r="Q39" s="17" t="s">
        <v>137</v>
      </c>
      <c r="R39" s="17" t="s">
        <v>138</v>
      </c>
      <c r="S39" s="93"/>
      <c r="T39" s="17" t="s">
        <v>142</v>
      </c>
      <c r="U39" s="17" t="s">
        <v>139</v>
      </c>
      <c r="V39" s="17" t="s">
        <v>140</v>
      </c>
      <c r="W39" s="118" t="s">
        <v>132</v>
      </c>
      <c r="Y39" s="93"/>
      <c r="Z39" s="93"/>
      <c r="AA39" s="93"/>
      <c r="AB39" s="93"/>
      <c r="AT39" s="17" t="s">
        <v>142</v>
      </c>
      <c r="AU39" s="17" t="s">
        <v>139</v>
      </c>
      <c r="AV39" s="17" t="s">
        <v>140</v>
      </c>
      <c r="AW39" s="17" t="s">
        <v>141</v>
      </c>
      <c r="AX39" s="17" t="s">
        <v>137</v>
      </c>
      <c r="AY39" s="17" t="s">
        <v>138</v>
      </c>
      <c r="AZ39" s="117" t="s">
        <v>130</v>
      </c>
      <c r="BA39" s="161"/>
      <c r="BB39" s="161"/>
      <c r="BC39" s="161"/>
      <c r="BD39" s="15" t="s">
        <v>141</v>
      </c>
      <c r="BE39" s="15" t="s">
        <v>142</v>
      </c>
      <c r="BF39" s="15" t="s">
        <v>137</v>
      </c>
      <c r="BG39" s="46"/>
      <c r="BH39" s="94" t="s">
        <v>126</v>
      </c>
      <c r="BI39" s="94">
        <v>36</v>
      </c>
      <c r="BK39" s="152">
        <f>BK36+21</f>
        <v>45422</v>
      </c>
      <c r="BM39" s="268"/>
    </row>
    <row r="40" spans="1:1006" ht="13" customHeight="1">
      <c r="A40" s="93">
        <v>29</v>
      </c>
      <c r="B40" s="166">
        <f>B39+7</f>
        <v>45425</v>
      </c>
      <c r="C40" s="105" t="s">
        <v>16</v>
      </c>
      <c r="D40" s="93"/>
      <c r="E40" s="15" t="s">
        <v>138</v>
      </c>
      <c r="F40" s="15" t="s">
        <v>139</v>
      </c>
      <c r="G40" s="15" t="s">
        <v>140</v>
      </c>
      <c r="H40" s="16" t="s">
        <v>141</v>
      </c>
      <c r="I40" s="16" t="s">
        <v>142</v>
      </c>
      <c r="J40" s="16" t="s">
        <v>137</v>
      </c>
      <c r="K40" s="16" t="s">
        <v>138</v>
      </c>
      <c r="L40" s="16" t="s">
        <v>139</v>
      </c>
      <c r="M40" s="16" t="s">
        <v>140</v>
      </c>
      <c r="N40" s="15" t="s">
        <v>131</v>
      </c>
      <c r="P40" s="17" t="s">
        <v>138</v>
      </c>
      <c r="Q40" s="17" t="s">
        <v>140</v>
      </c>
      <c r="R40" s="17" t="s">
        <v>139</v>
      </c>
      <c r="S40" s="93"/>
      <c r="T40" s="17" t="s">
        <v>137</v>
      </c>
      <c r="U40" s="17" t="s">
        <v>142</v>
      </c>
      <c r="V40" s="17" t="s">
        <v>141</v>
      </c>
      <c r="W40" s="15" t="s">
        <v>130</v>
      </c>
      <c r="Y40" s="93"/>
      <c r="Z40" s="93"/>
      <c r="AA40" s="93"/>
      <c r="AB40" s="93"/>
      <c r="AT40" s="17" t="s">
        <v>137</v>
      </c>
      <c r="AU40" s="17" t="s">
        <v>142</v>
      </c>
      <c r="AV40" s="17" t="s">
        <v>141</v>
      </c>
      <c r="AW40" s="17" t="s">
        <v>138</v>
      </c>
      <c r="AX40" s="17" t="s">
        <v>140</v>
      </c>
      <c r="AY40" s="17" t="s">
        <v>139</v>
      </c>
      <c r="AZ40" s="14" t="s">
        <v>131</v>
      </c>
      <c r="BA40" s="98"/>
      <c r="BB40" s="98"/>
      <c r="BC40" s="98"/>
      <c r="BD40" s="157" t="s">
        <v>138</v>
      </c>
      <c r="BE40" s="157" t="s">
        <v>137</v>
      </c>
      <c r="BF40" s="157" t="s">
        <v>140</v>
      </c>
      <c r="BG40" s="5"/>
      <c r="BH40" s="94" t="s">
        <v>126</v>
      </c>
      <c r="BI40" s="94">
        <v>37</v>
      </c>
      <c r="BK40" s="153">
        <f>BK39+7</f>
        <v>45429</v>
      </c>
      <c r="BM40" s="268"/>
    </row>
    <row r="41" spans="1:1006">
      <c r="A41" s="93">
        <v>30</v>
      </c>
      <c r="B41" s="166">
        <f t="shared" ref="B41:B47" si="8">B40+7</f>
        <v>45432</v>
      </c>
      <c r="C41" s="105" t="s">
        <v>16</v>
      </c>
      <c r="D41" s="93"/>
      <c r="E41" s="15" t="s">
        <v>139</v>
      </c>
      <c r="F41" s="15" t="s">
        <v>142</v>
      </c>
      <c r="G41" s="15" t="s">
        <v>141</v>
      </c>
      <c r="H41" s="16" t="s">
        <v>138</v>
      </c>
      <c r="I41" s="16" t="s">
        <v>137</v>
      </c>
      <c r="J41" s="16" t="s">
        <v>140</v>
      </c>
      <c r="K41" s="16" t="s">
        <v>139</v>
      </c>
      <c r="L41" s="16" t="s">
        <v>142</v>
      </c>
      <c r="M41" s="16" t="s">
        <v>141</v>
      </c>
      <c r="N41" s="15" t="s">
        <v>132</v>
      </c>
      <c r="P41" s="17" t="s">
        <v>140</v>
      </c>
      <c r="Q41" s="17" t="s">
        <v>142</v>
      </c>
      <c r="R41" s="17" t="s">
        <v>141</v>
      </c>
      <c r="S41" s="93"/>
      <c r="T41" s="17" t="s">
        <v>139</v>
      </c>
      <c r="U41" s="17" t="s">
        <v>138</v>
      </c>
      <c r="V41" s="17" t="s">
        <v>137</v>
      </c>
      <c r="W41" s="15" t="s">
        <v>131</v>
      </c>
      <c r="Y41" s="93"/>
      <c r="Z41" s="93"/>
      <c r="AA41" s="93"/>
      <c r="AB41" s="93"/>
      <c r="AT41" s="17" t="s">
        <v>139</v>
      </c>
      <c r="AU41" s="17" t="s">
        <v>138</v>
      </c>
      <c r="AV41" s="17" t="s">
        <v>137</v>
      </c>
      <c r="AW41" s="17" t="s">
        <v>140</v>
      </c>
      <c r="AX41" s="17" t="s">
        <v>142</v>
      </c>
      <c r="AY41" s="17" t="s">
        <v>141</v>
      </c>
      <c r="AZ41" s="14" t="s">
        <v>132</v>
      </c>
      <c r="BA41" s="159"/>
      <c r="BB41" s="159"/>
      <c r="BC41" s="159"/>
      <c r="BD41" s="15" t="s">
        <v>140</v>
      </c>
      <c r="BE41" s="15" t="s">
        <v>139</v>
      </c>
      <c r="BF41" s="15" t="s">
        <v>142</v>
      </c>
      <c r="BG41" s="159"/>
      <c r="BH41" s="94" t="s">
        <v>126</v>
      </c>
      <c r="BI41" s="94">
        <v>38</v>
      </c>
      <c r="BK41" s="153">
        <f t="shared" ref="BK41" si="9">BK40+7</f>
        <v>45436</v>
      </c>
      <c r="BM41" s="268"/>
    </row>
    <row r="42" spans="1:1006">
      <c r="A42" s="93">
        <v>31</v>
      </c>
      <c r="B42" s="166">
        <f t="shared" si="8"/>
        <v>45439</v>
      </c>
      <c r="C42" s="105" t="s">
        <v>16</v>
      </c>
      <c r="D42" s="93"/>
      <c r="E42" s="15" t="s">
        <v>141</v>
      </c>
      <c r="F42" s="15" t="s">
        <v>138</v>
      </c>
      <c r="G42" s="15" t="s">
        <v>137</v>
      </c>
      <c r="H42" s="16" t="s">
        <v>140</v>
      </c>
      <c r="I42" s="16" t="s">
        <v>139</v>
      </c>
      <c r="J42" s="16" t="s">
        <v>142</v>
      </c>
      <c r="K42" s="16" t="s">
        <v>141</v>
      </c>
      <c r="L42" s="16" t="s">
        <v>138</v>
      </c>
      <c r="M42" s="16" t="s">
        <v>137</v>
      </c>
      <c r="N42" s="15" t="s">
        <v>130</v>
      </c>
      <c r="P42" s="17" t="s">
        <v>142</v>
      </c>
      <c r="Q42" s="17" t="s">
        <v>138</v>
      </c>
      <c r="R42" s="17" t="s">
        <v>137</v>
      </c>
      <c r="S42" s="93"/>
      <c r="T42" s="17" t="s">
        <v>141</v>
      </c>
      <c r="U42" s="17" t="s">
        <v>140</v>
      </c>
      <c r="V42" s="17" t="s">
        <v>139</v>
      </c>
      <c r="W42" s="109" t="s">
        <v>132</v>
      </c>
      <c r="Y42" s="93"/>
      <c r="Z42" s="93"/>
      <c r="AA42" s="93"/>
      <c r="AB42" s="93"/>
      <c r="AT42" s="17" t="s">
        <v>141</v>
      </c>
      <c r="AU42" s="17" t="s">
        <v>140</v>
      </c>
      <c r="AV42" s="17" t="s">
        <v>139</v>
      </c>
      <c r="AW42" s="17" t="s">
        <v>142</v>
      </c>
      <c r="AX42" s="17" t="s">
        <v>138</v>
      </c>
      <c r="AY42" s="17" t="s">
        <v>137</v>
      </c>
      <c r="AZ42" s="25" t="s">
        <v>130</v>
      </c>
      <c r="BA42" s="104"/>
      <c r="BB42" s="104"/>
      <c r="BC42" s="104"/>
      <c r="BD42" s="158" t="s">
        <v>142</v>
      </c>
      <c r="BE42" s="158" t="s">
        <v>141</v>
      </c>
      <c r="BF42" s="158" t="s">
        <v>138</v>
      </c>
      <c r="BG42" s="5"/>
      <c r="BH42" s="94" t="s">
        <v>127</v>
      </c>
      <c r="BI42" s="94">
        <v>39</v>
      </c>
      <c r="BK42" s="153">
        <f>BK41+7</f>
        <v>45443</v>
      </c>
      <c r="BM42" s="268"/>
    </row>
    <row r="43" spans="1:1006">
      <c r="A43" s="93">
        <v>32</v>
      </c>
      <c r="B43" s="166">
        <f t="shared" si="8"/>
        <v>45446</v>
      </c>
      <c r="C43" s="105" t="s">
        <v>16</v>
      </c>
      <c r="D43" s="93"/>
      <c r="E43" s="15" t="s">
        <v>137</v>
      </c>
      <c r="F43" s="15" t="s">
        <v>140</v>
      </c>
      <c r="G43" s="15" t="s">
        <v>139</v>
      </c>
      <c r="H43" s="16" t="s">
        <v>142</v>
      </c>
      <c r="I43" s="16" t="s">
        <v>141</v>
      </c>
      <c r="J43" s="16" t="s">
        <v>138</v>
      </c>
      <c r="K43" s="16" t="s">
        <v>137</v>
      </c>
      <c r="L43" s="16" t="s">
        <v>140</v>
      </c>
      <c r="M43" s="16" t="s">
        <v>139</v>
      </c>
      <c r="N43" s="15" t="s">
        <v>131</v>
      </c>
      <c r="P43" s="17" t="s">
        <v>137</v>
      </c>
      <c r="Q43" s="17" t="s">
        <v>139</v>
      </c>
      <c r="R43" s="17" t="s">
        <v>140</v>
      </c>
      <c r="S43" s="93"/>
      <c r="T43" s="17" t="s">
        <v>138</v>
      </c>
      <c r="U43" s="17" t="s">
        <v>141</v>
      </c>
      <c r="V43" s="17" t="s">
        <v>142</v>
      </c>
      <c r="W43" s="15" t="s">
        <v>130</v>
      </c>
      <c r="Y43" s="93"/>
      <c r="Z43" s="93"/>
      <c r="AA43" s="93"/>
      <c r="AB43" s="93"/>
      <c r="AT43" s="17" t="s">
        <v>138</v>
      </c>
      <c r="AU43" s="17" t="s">
        <v>141</v>
      </c>
      <c r="AV43" s="17" t="s">
        <v>142</v>
      </c>
      <c r="AW43" s="17" t="s">
        <v>137</v>
      </c>
      <c r="AX43" s="17" t="s">
        <v>139</v>
      </c>
      <c r="AY43" s="17" t="s">
        <v>140</v>
      </c>
      <c r="AZ43" s="25" t="s">
        <v>131</v>
      </c>
      <c r="BA43" s="93"/>
      <c r="BB43" s="93"/>
      <c r="BC43" s="93"/>
      <c r="BD43" s="15" t="s">
        <v>137</v>
      </c>
      <c r="BE43" s="15" t="s">
        <v>138</v>
      </c>
      <c r="BF43" s="15" t="s">
        <v>139</v>
      </c>
      <c r="BG43" s="5"/>
      <c r="BH43" s="94" t="s">
        <v>127</v>
      </c>
      <c r="BI43" s="94">
        <v>40</v>
      </c>
      <c r="BK43" s="153">
        <f t="shared" ref="BK43" si="10">BK42+7</f>
        <v>45450</v>
      </c>
      <c r="BM43" s="268"/>
    </row>
    <row r="44" spans="1:1006">
      <c r="A44" s="93">
        <v>33</v>
      </c>
      <c r="B44" s="166">
        <f t="shared" si="8"/>
        <v>45453</v>
      </c>
      <c r="C44" s="122" t="s">
        <v>16</v>
      </c>
      <c r="D44" s="93"/>
      <c r="E44" s="15" t="s">
        <v>140</v>
      </c>
      <c r="F44" s="15" t="s">
        <v>141</v>
      </c>
      <c r="G44" s="15" t="s">
        <v>142</v>
      </c>
      <c r="H44" s="16" t="s">
        <v>137</v>
      </c>
      <c r="I44" s="16" t="s">
        <v>138</v>
      </c>
      <c r="J44" s="16" t="s">
        <v>139</v>
      </c>
      <c r="K44" s="16" t="s">
        <v>140</v>
      </c>
      <c r="L44" s="16" t="s">
        <v>141</v>
      </c>
      <c r="M44" s="16" t="s">
        <v>142</v>
      </c>
      <c r="N44" s="15" t="s">
        <v>132</v>
      </c>
      <c r="P44" s="17" t="s">
        <v>139</v>
      </c>
      <c r="Q44" s="17" t="s">
        <v>141</v>
      </c>
      <c r="R44" s="17" t="s">
        <v>142</v>
      </c>
      <c r="S44" s="93"/>
      <c r="T44" s="17" t="s">
        <v>140</v>
      </c>
      <c r="U44" s="17" t="s">
        <v>137</v>
      </c>
      <c r="V44" s="17" t="s">
        <v>138</v>
      </c>
      <c r="W44" s="15" t="s">
        <v>131</v>
      </c>
      <c r="Y44" s="93"/>
      <c r="Z44" s="93"/>
      <c r="AA44" s="93"/>
      <c r="AB44" s="93"/>
      <c r="AT44" s="17" t="s">
        <v>140</v>
      </c>
      <c r="AU44" s="17" t="s">
        <v>137</v>
      </c>
      <c r="AV44" s="17" t="s">
        <v>138</v>
      </c>
      <c r="AW44" s="17" t="s">
        <v>139</v>
      </c>
      <c r="AX44" s="17" t="s">
        <v>141</v>
      </c>
      <c r="AY44" s="17" t="s">
        <v>142</v>
      </c>
      <c r="AZ44" s="14" t="s">
        <v>132</v>
      </c>
      <c r="BA44" s="93"/>
      <c r="BB44" s="93"/>
      <c r="BC44" s="93"/>
      <c r="BD44" s="15" t="s">
        <v>139</v>
      </c>
      <c r="BE44" s="15" t="s">
        <v>140</v>
      </c>
      <c r="BF44" s="15" t="s">
        <v>141</v>
      </c>
      <c r="BG44" s="5"/>
      <c r="BH44" s="94" t="s">
        <v>126</v>
      </c>
      <c r="BI44" s="94">
        <v>41</v>
      </c>
      <c r="BK44" s="153">
        <f>BK43+7</f>
        <v>45457</v>
      </c>
      <c r="BM44" s="268"/>
    </row>
    <row r="45" spans="1:1006">
      <c r="A45" s="93">
        <v>34</v>
      </c>
      <c r="B45" s="166">
        <f t="shared" si="8"/>
        <v>45460</v>
      </c>
      <c r="C45" s="105" t="s">
        <v>16</v>
      </c>
      <c r="D45" s="93"/>
      <c r="E45" s="15" t="s">
        <v>142</v>
      </c>
      <c r="F45" s="15" t="s">
        <v>137</v>
      </c>
      <c r="G45" s="15" t="s">
        <v>138</v>
      </c>
      <c r="H45" s="16" t="s">
        <v>139</v>
      </c>
      <c r="I45" s="16" t="s">
        <v>140</v>
      </c>
      <c r="J45" s="16" t="s">
        <v>141</v>
      </c>
      <c r="K45" s="16" t="s">
        <v>142</v>
      </c>
      <c r="L45" s="16" t="s">
        <v>137</v>
      </c>
      <c r="M45" s="16" t="s">
        <v>138</v>
      </c>
      <c r="N45" s="15" t="s">
        <v>130</v>
      </c>
      <c r="P45" s="17" t="s">
        <v>141</v>
      </c>
      <c r="Q45" s="17" t="s">
        <v>137</v>
      </c>
      <c r="R45" s="17" t="s">
        <v>138</v>
      </c>
      <c r="S45" s="93"/>
      <c r="T45" s="17" t="s">
        <v>142</v>
      </c>
      <c r="U45" s="17" t="s">
        <v>139</v>
      </c>
      <c r="V45" s="17" t="s">
        <v>140</v>
      </c>
      <c r="W45" s="118" t="s">
        <v>132</v>
      </c>
      <c r="Y45" s="93"/>
      <c r="Z45" s="93"/>
      <c r="AA45" s="93"/>
      <c r="AB45" s="93"/>
      <c r="AT45" s="17" t="s">
        <v>142</v>
      </c>
      <c r="AU45" s="17" t="s">
        <v>139</v>
      </c>
      <c r="AV45" s="17" t="s">
        <v>140</v>
      </c>
      <c r="AW45" s="17" t="s">
        <v>141</v>
      </c>
      <c r="AX45" s="17" t="s">
        <v>137</v>
      </c>
      <c r="AY45" s="17" t="s">
        <v>138</v>
      </c>
      <c r="AZ45" s="117" t="s">
        <v>130</v>
      </c>
      <c r="BA45" s="161"/>
      <c r="BB45" s="161"/>
      <c r="BC45" s="161"/>
      <c r="BD45" s="15" t="s">
        <v>141</v>
      </c>
      <c r="BE45" s="15" t="s">
        <v>142</v>
      </c>
      <c r="BF45" s="15" t="s">
        <v>137</v>
      </c>
      <c r="BG45" s="46"/>
      <c r="BH45" s="94" t="s">
        <v>126</v>
      </c>
      <c r="BI45" s="94">
        <v>42</v>
      </c>
      <c r="BK45" s="153">
        <f>BK42+21</f>
        <v>45464</v>
      </c>
      <c r="BM45" s="268"/>
    </row>
    <row r="46" spans="1:1006">
      <c r="A46" s="93">
        <v>35</v>
      </c>
      <c r="B46" s="166">
        <f t="shared" si="8"/>
        <v>45467</v>
      </c>
      <c r="C46" s="105" t="s">
        <v>16</v>
      </c>
      <c r="D46" s="93"/>
      <c r="E46" s="15" t="s">
        <v>138</v>
      </c>
      <c r="F46" s="15" t="s">
        <v>139</v>
      </c>
      <c r="G46" s="15" t="s">
        <v>140</v>
      </c>
      <c r="H46" s="16" t="s">
        <v>141</v>
      </c>
      <c r="I46" s="16" t="s">
        <v>142</v>
      </c>
      <c r="J46" s="16" t="s">
        <v>137</v>
      </c>
      <c r="K46" s="16" t="s">
        <v>138</v>
      </c>
      <c r="L46" s="16" t="s">
        <v>139</v>
      </c>
      <c r="M46" s="16" t="s">
        <v>140</v>
      </c>
      <c r="N46" s="15" t="s">
        <v>131</v>
      </c>
      <c r="P46" s="17" t="s">
        <v>138</v>
      </c>
      <c r="Q46" s="17" t="s">
        <v>140</v>
      </c>
      <c r="R46" s="17" t="s">
        <v>139</v>
      </c>
      <c r="S46" s="93"/>
      <c r="T46" s="17" t="s">
        <v>137</v>
      </c>
      <c r="U46" s="17" t="s">
        <v>142</v>
      </c>
      <c r="V46" s="17" t="s">
        <v>141</v>
      </c>
      <c r="W46" s="15" t="s">
        <v>130</v>
      </c>
      <c r="Y46" s="93"/>
      <c r="Z46" s="93"/>
      <c r="AA46" s="93"/>
      <c r="AB46" s="93"/>
      <c r="AT46" s="17" t="s">
        <v>137</v>
      </c>
      <c r="AU46" s="17" t="s">
        <v>142</v>
      </c>
      <c r="AV46" s="17" t="s">
        <v>141</v>
      </c>
      <c r="AW46" s="17" t="s">
        <v>138</v>
      </c>
      <c r="AX46" s="17" t="s">
        <v>140</v>
      </c>
      <c r="AY46" s="17" t="s">
        <v>139</v>
      </c>
      <c r="AZ46" s="14" t="s">
        <v>131</v>
      </c>
      <c r="BA46" s="98"/>
      <c r="BB46" s="98"/>
      <c r="BC46" s="98"/>
      <c r="BD46" s="157" t="s">
        <v>138</v>
      </c>
      <c r="BE46" s="157" t="s">
        <v>137</v>
      </c>
      <c r="BF46" s="157" t="s">
        <v>140</v>
      </c>
      <c r="BG46" s="5"/>
      <c r="BH46" s="94" t="s">
        <v>126</v>
      </c>
      <c r="BI46" s="94">
        <v>43</v>
      </c>
      <c r="BK46" s="153">
        <f>BK45+7</f>
        <v>45471</v>
      </c>
      <c r="BM46" s="268"/>
    </row>
    <row r="47" spans="1:1006" ht="14" thickBot="1">
      <c r="A47" s="93">
        <v>36</v>
      </c>
      <c r="B47" s="166">
        <f t="shared" si="8"/>
        <v>45474</v>
      </c>
      <c r="C47" s="122" t="s">
        <v>16</v>
      </c>
      <c r="D47" s="93"/>
      <c r="E47" s="15" t="s">
        <v>139</v>
      </c>
      <c r="F47" s="15" t="s">
        <v>142</v>
      </c>
      <c r="G47" s="15" t="s">
        <v>141</v>
      </c>
      <c r="H47" s="16" t="s">
        <v>138</v>
      </c>
      <c r="I47" s="16" t="s">
        <v>137</v>
      </c>
      <c r="J47" s="16" t="s">
        <v>140</v>
      </c>
      <c r="K47" s="16" t="s">
        <v>139</v>
      </c>
      <c r="L47" s="16" t="s">
        <v>142</v>
      </c>
      <c r="M47" s="16" t="s">
        <v>141</v>
      </c>
      <c r="N47" s="15" t="s">
        <v>132</v>
      </c>
      <c r="P47" s="17" t="s">
        <v>140</v>
      </c>
      <c r="Q47" s="17" t="s">
        <v>142</v>
      </c>
      <c r="R47" s="17" t="s">
        <v>141</v>
      </c>
      <c r="S47" s="93"/>
      <c r="T47" s="17" t="s">
        <v>139</v>
      </c>
      <c r="U47" s="17" t="s">
        <v>138</v>
      </c>
      <c r="V47" s="17" t="s">
        <v>137</v>
      </c>
      <c r="W47" s="15" t="s">
        <v>131</v>
      </c>
      <c r="Y47" s="93"/>
      <c r="Z47" s="93"/>
      <c r="AA47" s="93"/>
      <c r="AB47" s="93"/>
      <c r="AT47" s="17" t="s">
        <v>139</v>
      </c>
      <c r="AU47" s="17" t="s">
        <v>138</v>
      </c>
      <c r="AV47" s="17" t="s">
        <v>137</v>
      </c>
      <c r="AW47" s="17" t="s">
        <v>140</v>
      </c>
      <c r="AX47" s="17" t="s">
        <v>142</v>
      </c>
      <c r="AY47" s="17" t="s">
        <v>141</v>
      </c>
      <c r="AZ47" s="160" t="s">
        <v>132</v>
      </c>
      <c r="BA47" s="159" t="s">
        <v>122</v>
      </c>
      <c r="BB47" s="159"/>
      <c r="BC47" s="159"/>
      <c r="BD47" s="15" t="s">
        <v>140</v>
      </c>
      <c r="BE47" s="15" t="s">
        <v>139</v>
      </c>
      <c r="BF47" s="15" t="s">
        <v>142</v>
      </c>
      <c r="BG47" s="159"/>
      <c r="BH47" s="94" t="s">
        <v>126</v>
      </c>
      <c r="BI47" s="94">
        <v>44</v>
      </c>
      <c r="BK47" s="154">
        <f t="shared" ref="BK47" si="11">BK46+7</f>
        <v>45478</v>
      </c>
      <c r="BM47" s="268"/>
    </row>
    <row r="48" spans="1:1006">
      <c r="BM48" s="155"/>
    </row>
    <row r="50" spans="52:60">
      <c r="AZ50" s="94">
        <f>3/5*36</f>
        <v>21.599999999999998</v>
      </c>
      <c r="BH50" s="94">
        <f>COUNTIF(BH1:BH47,"S")</f>
        <v>22</v>
      </c>
    </row>
  </sheetData>
  <mergeCells count="52">
    <mergeCell ref="Y33:AB33"/>
    <mergeCell ref="Y35:AB35"/>
    <mergeCell ref="AA36:AB36"/>
    <mergeCell ref="BM35:BM47"/>
    <mergeCell ref="C25:D25"/>
    <mergeCell ref="Y25:AB25"/>
    <mergeCell ref="Y28:AB28"/>
    <mergeCell ref="E31:N31"/>
    <mergeCell ref="Y31:AB31"/>
    <mergeCell ref="Y15:AB15"/>
    <mergeCell ref="Y16:AB16"/>
    <mergeCell ref="C18:D18"/>
    <mergeCell ref="Y18:AB18"/>
    <mergeCell ref="E22:J22"/>
    <mergeCell ref="Y22:AB22"/>
    <mergeCell ref="BA2:BC2"/>
    <mergeCell ref="C14:N14"/>
    <mergeCell ref="AW3:AY3"/>
    <mergeCell ref="BA3:BC3"/>
    <mergeCell ref="BD3:BF3"/>
    <mergeCell ref="E4:J4"/>
    <mergeCell ref="Y4:AB4"/>
    <mergeCell ref="Y5:AB5"/>
    <mergeCell ref="Y6:AB6"/>
    <mergeCell ref="C10:D10"/>
    <mergeCell ref="Y10:AB10"/>
    <mergeCell ref="Y13:AB13"/>
    <mergeCell ref="Y3:AB3"/>
    <mergeCell ref="AD3:AK3"/>
    <mergeCell ref="AL3:AS3"/>
    <mergeCell ref="AT3:AV3"/>
    <mergeCell ref="T2:V2"/>
    <mergeCell ref="Y2:AA2"/>
    <mergeCell ref="AD2:AK2"/>
    <mergeCell ref="AL2:AS2"/>
    <mergeCell ref="AT2:AY2"/>
    <mergeCell ref="C1:N1"/>
    <mergeCell ref="P1:W1"/>
    <mergeCell ref="Y1:AB1"/>
    <mergeCell ref="AT1:BG1"/>
    <mergeCell ref="A2:A3"/>
    <mergeCell ref="C2:D2"/>
    <mergeCell ref="E2:G2"/>
    <mergeCell ref="H2:J2"/>
    <mergeCell ref="K2:M2"/>
    <mergeCell ref="P2:R2"/>
    <mergeCell ref="BD2:BF2"/>
    <mergeCell ref="E3:G3"/>
    <mergeCell ref="H3:J3"/>
    <mergeCell ref="K3:M3"/>
    <mergeCell ref="P3:R3"/>
    <mergeCell ref="T3:V3"/>
  </mergeCells>
  <printOptions horizontalCentered="1" verticalCentered="1"/>
  <pageMargins left="0.25" right="0.25" top="0.75" bottom="0.75" header="0.3" footer="0.3"/>
  <pageSetup paperSize="9" scale="79" fitToWidth="2" fitToHeight="2" orientation="landscape" horizontalDpi="0" verticalDpi="0"/>
  <headerFooter alignWithMargins="0"/>
  <colBreaks count="1" manualBreakCount="1">
    <brk id="2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B61CB-4B63-DB4D-B0CA-C780AB5E36CF}">
  <dimension ref="A1:Q48"/>
  <sheetViews>
    <sheetView zoomScale="102" workbookViewId="0">
      <selection activeCell="N1" sqref="N1:Q16"/>
    </sheetView>
  </sheetViews>
  <sheetFormatPr baseColWidth="10" defaultColWidth="10.7109375" defaultRowHeight="13"/>
  <cols>
    <col min="1" max="4" width="3.7109375" style="27" customWidth="1"/>
    <col min="5" max="5" width="13.5703125" style="27" customWidth="1"/>
    <col min="6" max="6" width="7.140625" style="27" customWidth="1"/>
    <col min="7" max="7" width="3.7109375" style="27" customWidth="1"/>
    <col min="8" max="8" width="6.7109375" style="27" customWidth="1"/>
    <col min="9" max="13" width="3.7109375" style="27" customWidth="1"/>
    <col min="14" max="14" width="13.5703125" style="27" customWidth="1"/>
    <col min="15" max="15" width="7.140625" style="27" customWidth="1"/>
    <col min="16" max="16" width="3.7109375" style="27" customWidth="1"/>
    <col min="17" max="17" width="6.7109375" style="27" customWidth="1"/>
    <col min="18" max="16384" width="10.7109375" style="27"/>
  </cols>
  <sheetData>
    <row r="1" spans="1:17" ht="15" customHeight="1">
      <c r="A1" s="270" t="s">
        <v>132</v>
      </c>
      <c r="B1" s="279" t="s">
        <v>137</v>
      </c>
      <c r="C1" s="282">
        <v>1</v>
      </c>
      <c r="D1" s="28" t="s">
        <v>63</v>
      </c>
      <c r="E1" s="29"/>
      <c r="F1" s="29"/>
      <c r="G1" s="30"/>
      <c r="H1" s="31"/>
      <c r="J1" s="270" t="s">
        <v>130</v>
      </c>
      <c r="K1" s="276" t="s">
        <v>139</v>
      </c>
      <c r="L1" s="273">
        <v>6</v>
      </c>
      <c r="M1" s="146" t="s">
        <v>63</v>
      </c>
      <c r="N1" s="29"/>
      <c r="O1" s="29"/>
      <c r="P1" s="30"/>
      <c r="Q1" s="31"/>
    </row>
    <row r="2" spans="1:17" ht="15" customHeight="1">
      <c r="A2" s="271"/>
      <c r="B2" s="280"/>
      <c r="C2" s="283"/>
      <c r="D2" s="32" t="s">
        <v>64</v>
      </c>
      <c r="E2" s="33"/>
      <c r="F2" s="33"/>
      <c r="G2" s="34"/>
      <c r="H2" s="35"/>
      <c r="J2" s="271"/>
      <c r="K2" s="277"/>
      <c r="L2" s="274"/>
      <c r="M2" s="145" t="s">
        <v>64</v>
      </c>
      <c r="N2" s="33"/>
      <c r="O2" s="33"/>
      <c r="P2" s="34"/>
      <c r="Q2" s="35"/>
    </row>
    <row r="3" spans="1:17" ht="15" customHeight="1" thickBot="1">
      <c r="A3" s="271"/>
      <c r="B3" s="280"/>
      <c r="C3" s="284"/>
      <c r="D3" s="36" t="s">
        <v>65</v>
      </c>
      <c r="E3" s="37"/>
      <c r="F3" s="37"/>
      <c r="G3" s="38"/>
      <c r="H3" s="39"/>
      <c r="J3" s="271"/>
      <c r="K3" s="277"/>
      <c r="L3" s="275"/>
      <c r="M3" s="147" t="s">
        <v>65</v>
      </c>
      <c r="N3" s="37"/>
      <c r="O3" s="37"/>
      <c r="P3" s="38"/>
      <c r="Q3" s="39"/>
    </row>
    <row r="4" spans="1:17" ht="15" customHeight="1">
      <c r="A4" s="271"/>
      <c r="B4" s="280"/>
      <c r="C4" s="282">
        <v>2</v>
      </c>
      <c r="D4" s="28" t="s">
        <v>63</v>
      </c>
      <c r="E4" s="40"/>
      <c r="F4" s="40"/>
      <c r="G4" s="30"/>
      <c r="H4" s="31"/>
      <c r="J4" s="271"/>
      <c r="K4" s="277"/>
      <c r="L4" s="273">
        <v>7</v>
      </c>
      <c r="M4" s="146" t="s">
        <v>63</v>
      </c>
      <c r="N4" s="29"/>
      <c r="O4" s="29"/>
      <c r="P4" s="30"/>
      <c r="Q4" s="31"/>
    </row>
    <row r="5" spans="1:17" ht="15" customHeight="1">
      <c r="A5" s="271"/>
      <c r="B5" s="280"/>
      <c r="C5" s="283"/>
      <c r="D5" s="32" t="s">
        <v>64</v>
      </c>
      <c r="E5" s="41"/>
      <c r="F5" s="41"/>
      <c r="G5" s="34"/>
      <c r="H5" s="35"/>
      <c r="J5" s="271"/>
      <c r="K5" s="277"/>
      <c r="L5" s="274"/>
      <c r="M5" s="145" t="s">
        <v>64</v>
      </c>
      <c r="N5" s="33"/>
      <c r="O5" s="33"/>
      <c r="P5" s="34"/>
      <c r="Q5" s="35"/>
    </row>
    <row r="6" spans="1:17" ht="15" customHeight="1" thickBot="1">
      <c r="A6" s="271"/>
      <c r="B6" s="280"/>
      <c r="C6" s="284"/>
      <c r="D6" s="36" t="s">
        <v>65</v>
      </c>
      <c r="E6" s="42"/>
      <c r="F6" s="42"/>
      <c r="G6" s="38"/>
      <c r="H6" s="39"/>
      <c r="J6" s="271"/>
      <c r="K6" s="277"/>
      <c r="L6" s="275"/>
      <c r="M6" s="147" t="s">
        <v>65</v>
      </c>
      <c r="N6" s="37"/>
      <c r="O6" s="37"/>
      <c r="P6" s="38"/>
      <c r="Q6" s="39"/>
    </row>
    <row r="7" spans="1:17" ht="15" customHeight="1">
      <c r="A7" s="271"/>
      <c r="B7" s="280"/>
      <c r="C7" s="282">
        <v>3</v>
      </c>
      <c r="D7" s="28" t="s">
        <v>63</v>
      </c>
      <c r="E7" s="29"/>
      <c r="F7" s="29"/>
      <c r="G7" s="30"/>
      <c r="H7" s="31"/>
      <c r="J7" s="271"/>
      <c r="K7" s="277"/>
      <c r="L7" s="273">
        <v>8</v>
      </c>
      <c r="M7" s="146" t="s">
        <v>63</v>
      </c>
      <c r="N7" s="29"/>
      <c r="O7" s="29"/>
      <c r="P7" s="30"/>
      <c r="Q7" s="31"/>
    </row>
    <row r="8" spans="1:17" ht="15" customHeight="1" thickBot="1">
      <c r="A8" s="271"/>
      <c r="B8" s="280"/>
      <c r="C8" s="283"/>
      <c r="D8" s="32" t="s">
        <v>64</v>
      </c>
      <c r="E8" s="33"/>
      <c r="F8" s="33"/>
      <c r="G8" s="34"/>
      <c r="H8" s="35"/>
      <c r="J8" s="271"/>
      <c r="K8" s="278"/>
      <c r="L8" s="275"/>
      <c r="M8" s="148" t="s">
        <v>64</v>
      </c>
      <c r="N8" s="149"/>
      <c r="O8" s="149"/>
      <c r="P8" s="150"/>
      <c r="Q8" s="151"/>
    </row>
    <row r="9" spans="1:17" ht="15" customHeight="1" thickBot="1">
      <c r="A9" s="271"/>
      <c r="B9" s="281"/>
      <c r="C9" s="284"/>
      <c r="D9" s="36" t="s">
        <v>65</v>
      </c>
      <c r="E9" s="37"/>
      <c r="F9" s="37"/>
      <c r="G9" s="38"/>
      <c r="H9" s="39"/>
      <c r="J9" s="271"/>
      <c r="K9" s="276" t="s">
        <v>140</v>
      </c>
      <c r="L9" s="273">
        <v>9</v>
      </c>
      <c r="M9" s="146" t="s">
        <v>63</v>
      </c>
      <c r="N9" s="43"/>
      <c r="O9" s="43"/>
      <c r="P9" s="30"/>
      <c r="Q9" s="31"/>
    </row>
    <row r="10" spans="1:17" ht="15" customHeight="1">
      <c r="A10" s="271"/>
      <c r="B10" s="279" t="s">
        <v>138</v>
      </c>
      <c r="C10" s="282">
        <v>4</v>
      </c>
      <c r="D10" s="28" t="s">
        <v>63</v>
      </c>
      <c r="E10" s="29"/>
      <c r="F10" s="29"/>
      <c r="G10" s="30"/>
      <c r="H10" s="31"/>
      <c r="J10" s="271"/>
      <c r="K10" s="277"/>
      <c r="L10" s="274"/>
      <c r="M10" s="145" t="s">
        <v>64</v>
      </c>
      <c r="N10" s="41"/>
      <c r="O10" s="41"/>
      <c r="P10" s="34"/>
      <c r="Q10" s="35"/>
    </row>
    <row r="11" spans="1:17" ht="15" customHeight="1" thickBot="1">
      <c r="A11" s="271"/>
      <c r="B11" s="280"/>
      <c r="C11" s="283"/>
      <c r="D11" s="32" t="s">
        <v>64</v>
      </c>
      <c r="E11" s="33"/>
      <c r="F11" s="33"/>
      <c r="G11" s="34"/>
      <c r="H11" s="35"/>
      <c r="J11" s="271"/>
      <c r="K11" s="277"/>
      <c r="L11" s="275"/>
      <c r="M11" s="147" t="s">
        <v>65</v>
      </c>
      <c r="N11" s="37"/>
      <c r="O11" s="37"/>
      <c r="P11" s="38"/>
      <c r="Q11" s="39"/>
    </row>
    <row r="12" spans="1:17" ht="15" customHeight="1" thickBot="1">
      <c r="A12" s="271"/>
      <c r="B12" s="280"/>
      <c r="C12" s="284"/>
      <c r="D12" s="36" t="s">
        <v>65</v>
      </c>
      <c r="E12" s="37"/>
      <c r="F12" s="37"/>
      <c r="G12" s="38"/>
      <c r="H12" s="39"/>
      <c r="J12" s="271"/>
      <c r="K12" s="277"/>
      <c r="L12" s="273">
        <v>10</v>
      </c>
      <c r="M12" s="146" t="s">
        <v>63</v>
      </c>
      <c r="N12" s="29"/>
      <c r="O12" s="29"/>
      <c r="P12" s="30"/>
      <c r="Q12" s="31"/>
    </row>
    <row r="13" spans="1:17" ht="15" customHeight="1">
      <c r="A13" s="271"/>
      <c r="B13" s="280"/>
      <c r="C13" s="282">
        <v>5</v>
      </c>
      <c r="D13" s="28" t="s">
        <v>63</v>
      </c>
      <c r="E13" s="29"/>
      <c r="F13" s="29"/>
      <c r="G13" s="30"/>
      <c r="H13" s="31"/>
      <c r="J13" s="271"/>
      <c r="K13" s="277"/>
      <c r="L13" s="274"/>
      <c r="M13" s="145" t="s">
        <v>64</v>
      </c>
      <c r="N13" s="33"/>
      <c r="O13" s="33"/>
      <c r="P13" s="34"/>
      <c r="Q13" s="35"/>
    </row>
    <row r="14" spans="1:17" ht="15" customHeight="1" thickBot="1">
      <c r="A14" s="271"/>
      <c r="B14" s="280"/>
      <c r="C14" s="283"/>
      <c r="D14" s="32" t="s">
        <v>64</v>
      </c>
      <c r="E14" s="33"/>
      <c r="F14" s="33"/>
      <c r="G14" s="34"/>
      <c r="H14" s="35"/>
      <c r="J14" s="271"/>
      <c r="K14" s="277"/>
      <c r="L14" s="275"/>
      <c r="M14" s="147" t="s">
        <v>65</v>
      </c>
      <c r="N14" s="37"/>
      <c r="O14" s="37"/>
      <c r="P14" s="38"/>
      <c r="Q14" s="39"/>
    </row>
    <row r="15" spans="1:17" ht="15" customHeight="1" thickBot="1">
      <c r="A15" s="272"/>
      <c r="B15" s="281"/>
      <c r="C15" s="284"/>
      <c r="D15" s="36" t="s">
        <v>65</v>
      </c>
      <c r="E15" s="37"/>
      <c r="F15" s="37"/>
      <c r="G15" s="38"/>
      <c r="H15" s="39"/>
      <c r="J15" s="271"/>
      <c r="K15" s="277"/>
      <c r="L15" s="273">
        <v>11</v>
      </c>
      <c r="M15" s="146" t="s">
        <v>63</v>
      </c>
      <c r="N15" s="29"/>
      <c r="O15" s="29"/>
      <c r="P15" s="30"/>
      <c r="Q15" s="31"/>
    </row>
    <row r="16" spans="1:17" ht="15" customHeight="1" thickBot="1">
      <c r="A16" s="139"/>
      <c r="B16" s="139"/>
      <c r="C16" s="139"/>
      <c r="D16" s="139"/>
      <c r="E16" s="139"/>
      <c r="F16" s="139"/>
      <c r="G16" s="139"/>
      <c r="H16" s="139"/>
      <c r="J16" s="272"/>
      <c r="K16" s="278"/>
      <c r="L16" s="275"/>
      <c r="M16" s="148" t="s">
        <v>64</v>
      </c>
      <c r="N16" s="149"/>
      <c r="O16" s="149"/>
      <c r="P16" s="150"/>
      <c r="Q16" s="151"/>
    </row>
    <row r="17" spans="1:17" ht="15" customHeight="1">
      <c r="A17" s="270" t="s">
        <v>131</v>
      </c>
      <c r="B17" s="279" t="s">
        <v>141</v>
      </c>
      <c r="C17" s="282">
        <v>12</v>
      </c>
      <c r="D17" s="28" t="s">
        <v>63</v>
      </c>
      <c r="E17" s="29"/>
      <c r="F17" s="29"/>
      <c r="G17" s="30"/>
      <c r="H17" s="31"/>
      <c r="J17" s="139"/>
      <c r="K17" s="139"/>
      <c r="L17" s="139"/>
      <c r="M17" s="141"/>
      <c r="N17" s="139"/>
      <c r="O17" s="139"/>
      <c r="P17" s="140"/>
      <c r="Q17" s="139"/>
    </row>
    <row r="18" spans="1:17" ht="15" customHeight="1">
      <c r="A18" s="271"/>
      <c r="B18" s="280"/>
      <c r="C18" s="283"/>
      <c r="D18" s="32" t="s">
        <v>64</v>
      </c>
      <c r="E18" s="33"/>
      <c r="F18" s="33"/>
      <c r="G18" s="34"/>
      <c r="H18" s="35"/>
      <c r="J18" s="139"/>
      <c r="K18" s="139"/>
      <c r="L18" s="139"/>
      <c r="M18" s="141"/>
      <c r="N18" s="142"/>
      <c r="O18" s="142"/>
      <c r="P18" s="143"/>
      <c r="Q18" s="144"/>
    </row>
    <row r="19" spans="1:17" ht="15" customHeight="1" thickBot="1">
      <c r="A19" s="271"/>
      <c r="B19" s="280"/>
      <c r="C19" s="284"/>
      <c r="D19" s="36" t="s">
        <v>65</v>
      </c>
      <c r="E19" s="37"/>
      <c r="F19" s="37"/>
      <c r="G19" s="38"/>
      <c r="H19" s="39"/>
    </row>
    <row r="20" spans="1:17" ht="15" customHeight="1">
      <c r="A20" s="271"/>
      <c r="B20" s="280"/>
      <c r="C20" s="282">
        <v>13</v>
      </c>
      <c r="D20" s="28" t="s">
        <v>63</v>
      </c>
      <c r="E20" s="43"/>
      <c r="F20" s="43"/>
      <c r="G20" s="30"/>
      <c r="H20" s="31"/>
    </row>
    <row r="21" spans="1:17" ht="15" customHeight="1">
      <c r="A21" s="271"/>
      <c r="B21" s="280"/>
      <c r="C21" s="283"/>
      <c r="D21" s="32" t="s">
        <v>64</v>
      </c>
      <c r="E21" s="44"/>
      <c r="F21" s="44"/>
      <c r="G21" s="34"/>
      <c r="H21" s="35"/>
    </row>
    <row r="22" spans="1:17" ht="15" customHeight="1" thickBot="1">
      <c r="A22" s="271"/>
      <c r="B22" s="281"/>
      <c r="C22" s="284"/>
      <c r="D22" s="36" t="s">
        <v>65</v>
      </c>
      <c r="E22" s="42"/>
      <c r="F22" s="42"/>
      <c r="G22" s="38"/>
      <c r="H22" s="39"/>
    </row>
    <row r="23" spans="1:17" ht="15" customHeight="1">
      <c r="A23" s="271"/>
      <c r="B23" s="279" t="s">
        <v>142</v>
      </c>
      <c r="C23" s="282">
        <v>14</v>
      </c>
      <c r="D23" s="28" t="s">
        <v>63</v>
      </c>
      <c r="E23" s="29"/>
      <c r="F23" s="45"/>
      <c r="G23" s="30"/>
      <c r="H23" s="31"/>
    </row>
    <row r="24" spans="1:17" ht="15" customHeight="1">
      <c r="A24" s="271"/>
      <c r="B24" s="280"/>
      <c r="C24" s="283"/>
      <c r="D24" s="32" t="s">
        <v>64</v>
      </c>
      <c r="E24" s="33"/>
      <c r="F24" s="33"/>
      <c r="G24" s="34"/>
      <c r="H24" s="35"/>
    </row>
    <row r="25" spans="1:17" ht="15" customHeight="1" thickBot="1">
      <c r="A25" s="271"/>
      <c r="B25" s="280"/>
      <c r="C25" s="284"/>
      <c r="D25" s="36" t="s">
        <v>65</v>
      </c>
      <c r="E25" s="37"/>
      <c r="F25" s="37"/>
      <c r="G25" s="38"/>
      <c r="H25" s="39"/>
    </row>
    <row r="26" spans="1:17" ht="15" customHeight="1">
      <c r="A26" s="271"/>
      <c r="B26" s="280"/>
      <c r="C26" s="282">
        <v>15</v>
      </c>
      <c r="D26" s="28" t="s">
        <v>63</v>
      </c>
      <c r="E26" s="29"/>
      <c r="F26" s="29"/>
      <c r="G26" s="30"/>
      <c r="H26" s="31"/>
    </row>
    <row r="27" spans="1:17" ht="15" customHeight="1">
      <c r="A27" s="271"/>
      <c r="B27" s="280"/>
      <c r="C27" s="283"/>
      <c r="D27" s="32" t="s">
        <v>64</v>
      </c>
      <c r="E27" s="33"/>
      <c r="F27" s="33"/>
      <c r="G27" s="34"/>
      <c r="H27" s="35"/>
    </row>
    <row r="28" spans="1:17" ht="15" customHeight="1" thickBot="1">
      <c r="A28" s="271"/>
      <c r="B28" s="280"/>
      <c r="C28" s="284"/>
      <c r="D28" s="36" t="s">
        <v>65</v>
      </c>
      <c r="E28" s="37"/>
      <c r="F28" s="37"/>
      <c r="G28" s="38"/>
      <c r="H28" s="39"/>
    </row>
    <row r="29" spans="1:17" ht="15" customHeight="1">
      <c r="A29" s="271"/>
      <c r="B29" s="280"/>
      <c r="C29" s="282">
        <v>16</v>
      </c>
      <c r="D29" s="28" t="s">
        <v>63</v>
      </c>
      <c r="E29" s="29"/>
      <c r="F29" s="29"/>
      <c r="G29" s="30"/>
      <c r="H29" s="31"/>
    </row>
    <row r="30" spans="1:17" ht="15" customHeight="1">
      <c r="A30" s="271"/>
      <c r="B30" s="280"/>
      <c r="C30" s="283"/>
      <c r="D30" s="32" t="s">
        <v>64</v>
      </c>
      <c r="E30" s="33"/>
      <c r="F30" s="33"/>
      <c r="G30" s="34"/>
      <c r="H30" s="35"/>
    </row>
    <row r="31" spans="1:17" ht="15" customHeight="1" thickBot="1">
      <c r="A31" s="272"/>
      <c r="B31" s="281"/>
      <c r="C31" s="284"/>
      <c r="D31" s="36" t="s">
        <v>65</v>
      </c>
      <c r="E31" s="37"/>
      <c r="F31" s="37"/>
      <c r="G31" s="38"/>
      <c r="H31" s="39"/>
    </row>
    <row r="32" spans="1:17" ht="15" customHeight="1">
      <c r="A32" s="139"/>
      <c r="B32" s="139"/>
      <c r="C32" s="139"/>
      <c r="D32" s="139"/>
      <c r="E32" s="139"/>
      <c r="F32" s="139"/>
      <c r="G32" s="139"/>
      <c r="H32" s="139"/>
    </row>
    <row r="33" spans="1:8" ht="15" customHeight="1">
      <c r="A33" s="139"/>
      <c r="B33" s="139"/>
      <c r="C33" s="139"/>
      <c r="D33" s="139"/>
      <c r="E33" s="139"/>
      <c r="F33" s="139"/>
      <c r="G33" s="139"/>
      <c r="H33" s="139"/>
    </row>
    <row r="34" spans="1:8" ht="15" customHeight="1">
      <c r="A34" s="139"/>
      <c r="B34" s="139"/>
      <c r="C34" s="139"/>
      <c r="D34" s="139"/>
      <c r="E34" s="139"/>
      <c r="F34" s="139"/>
      <c r="G34" s="139"/>
      <c r="H34" s="139"/>
    </row>
    <row r="35" spans="1:8" ht="15" customHeight="1">
      <c r="A35" s="139"/>
      <c r="B35" s="139"/>
      <c r="C35" s="139"/>
      <c r="D35" s="139"/>
      <c r="E35" s="139"/>
      <c r="F35" s="139"/>
      <c r="G35" s="139"/>
      <c r="H35" s="139"/>
    </row>
    <row r="36" spans="1:8" ht="15" customHeight="1">
      <c r="A36" s="139"/>
      <c r="B36" s="139"/>
      <c r="C36" s="139"/>
      <c r="D36" s="139"/>
      <c r="E36" s="139"/>
      <c r="F36" s="139"/>
      <c r="G36" s="139"/>
      <c r="H36" s="139"/>
    </row>
    <row r="37" spans="1:8" ht="15" customHeight="1">
      <c r="A37" s="139"/>
      <c r="B37" s="139"/>
      <c r="C37" s="139"/>
      <c r="D37" s="139"/>
      <c r="E37" s="139"/>
      <c r="F37" s="139"/>
      <c r="G37" s="139"/>
      <c r="H37" s="139"/>
    </row>
    <row r="38" spans="1:8" ht="15" customHeight="1">
      <c r="A38" s="139"/>
      <c r="B38" s="139"/>
      <c r="C38" s="139"/>
      <c r="D38" s="139"/>
      <c r="E38" s="139"/>
      <c r="F38" s="139"/>
      <c r="G38" s="139"/>
      <c r="H38" s="139"/>
    </row>
    <row r="39" spans="1:8" ht="15" customHeight="1">
      <c r="A39" s="139"/>
      <c r="B39" s="139"/>
      <c r="C39" s="139"/>
      <c r="D39" s="139"/>
      <c r="E39" s="139"/>
      <c r="F39" s="139"/>
      <c r="G39" s="139"/>
      <c r="H39" s="139"/>
    </row>
    <row r="40" spans="1:8" ht="15" customHeight="1">
      <c r="A40" s="139"/>
      <c r="B40" s="139"/>
      <c r="C40" s="139"/>
      <c r="D40" s="139"/>
      <c r="E40" s="139"/>
      <c r="F40" s="139"/>
      <c r="G40" s="139"/>
      <c r="H40" s="139"/>
    </row>
    <row r="41" spans="1:8" ht="15" customHeight="1">
      <c r="A41" s="139"/>
      <c r="B41" s="139"/>
      <c r="C41" s="139"/>
      <c r="D41" s="139"/>
      <c r="E41" s="139"/>
      <c r="F41" s="139"/>
      <c r="G41" s="139"/>
      <c r="H41" s="139"/>
    </row>
    <row r="42" spans="1:8" ht="15" customHeight="1">
      <c r="A42" s="139"/>
      <c r="B42" s="139"/>
      <c r="C42" s="139"/>
      <c r="D42" s="139"/>
      <c r="E42" s="139"/>
      <c r="F42" s="139"/>
      <c r="G42" s="139"/>
      <c r="H42" s="139"/>
    </row>
    <row r="43" spans="1:8" ht="15" customHeight="1">
      <c r="A43" s="139"/>
      <c r="B43" s="139"/>
      <c r="C43" s="139"/>
      <c r="D43" s="139"/>
      <c r="E43" s="139"/>
      <c r="F43" s="139"/>
      <c r="G43" s="139"/>
      <c r="H43" s="139"/>
    </row>
    <row r="44" spans="1:8" ht="15" customHeight="1">
      <c r="A44" s="139"/>
      <c r="B44" s="139"/>
      <c r="C44" s="139"/>
      <c r="D44" s="139"/>
      <c r="E44" s="139"/>
      <c r="F44" s="139"/>
      <c r="G44" s="139"/>
      <c r="H44" s="139"/>
    </row>
    <row r="45" spans="1:8" ht="15" customHeight="1">
      <c r="A45" s="139"/>
      <c r="B45" s="139"/>
      <c r="C45" s="139"/>
      <c r="D45" s="139"/>
      <c r="E45" s="139"/>
      <c r="F45" s="139"/>
      <c r="G45" s="139"/>
      <c r="H45" s="139"/>
    </row>
    <row r="46" spans="1:8" ht="15" customHeight="1">
      <c r="A46" s="139"/>
      <c r="B46" s="139"/>
      <c r="C46" s="139"/>
      <c r="D46" s="139"/>
      <c r="E46" s="139"/>
      <c r="F46" s="139"/>
      <c r="G46" s="139"/>
      <c r="H46" s="139"/>
    </row>
    <row r="47" spans="1:8" ht="15" customHeight="1">
      <c r="A47" s="139"/>
      <c r="B47" s="139"/>
      <c r="C47" s="139"/>
      <c r="D47" s="139"/>
      <c r="E47" s="139"/>
      <c r="F47" s="139"/>
      <c r="G47" s="139"/>
      <c r="H47" s="139"/>
    </row>
    <row r="48" spans="1:8" ht="15" customHeight="1">
      <c r="A48" s="139"/>
      <c r="B48" s="139"/>
      <c r="C48" s="139"/>
      <c r="D48" s="139"/>
      <c r="E48" s="139"/>
      <c r="F48" s="139"/>
      <c r="G48" s="139"/>
      <c r="H48" s="139"/>
    </row>
  </sheetData>
  <mergeCells count="25">
    <mergeCell ref="A17:A31"/>
    <mergeCell ref="B17:B22"/>
    <mergeCell ref="C17:C19"/>
    <mergeCell ref="C20:C22"/>
    <mergeCell ref="B23:B31"/>
    <mergeCell ref="C23:C25"/>
    <mergeCell ref="C26:C28"/>
    <mergeCell ref="C29:C31"/>
    <mergeCell ref="A1:A15"/>
    <mergeCell ref="B1:B9"/>
    <mergeCell ref="C1:C3"/>
    <mergeCell ref="C4:C6"/>
    <mergeCell ref="C7:C9"/>
    <mergeCell ref="B10:B15"/>
    <mergeCell ref="C10:C12"/>
    <mergeCell ref="C13:C15"/>
    <mergeCell ref="J1:J16"/>
    <mergeCell ref="L1:L3"/>
    <mergeCell ref="L4:L6"/>
    <mergeCell ref="L7:L8"/>
    <mergeCell ref="L9:L11"/>
    <mergeCell ref="L12:L14"/>
    <mergeCell ref="L15:L16"/>
    <mergeCell ref="K1:K8"/>
    <mergeCell ref="K9:K16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K1048560"/>
  <sheetViews>
    <sheetView zoomScale="110" workbookViewId="0">
      <selection activeCell="D29" sqref="D29"/>
    </sheetView>
  </sheetViews>
  <sheetFormatPr baseColWidth="10" defaultColWidth="10.7109375" defaultRowHeight="22.75" customHeight="1"/>
  <cols>
    <col min="1" max="1" width="6.7109375" style="48" customWidth="1"/>
    <col min="2" max="2" width="12.7109375" style="48" customWidth="1"/>
    <col min="3" max="3" width="3.7109375" style="48" customWidth="1"/>
    <col min="4" max="5" width="5.7109375" style="48" customWidth="1"/>
    <col min="6" max="37" width="3.7109375" style="48" customWidth="1"/>
    <col min="38" max="991" width="12.28515625" style="48" customWidth="1"/>
    <col min="992" max="16384" width="10.7109375" style="48"/>
  </cols>
  <sheetData>
    <row r="1" spans="1:38" ht="75" customHeight="1" thickBot="1">
      <c r="A1" s="62" t="s">
        <v>20</v>
      </c>
      <c r="B1" s="62" t="s">
        <v>21</v>
      </c>
      <c r="C1" s="62" t="s">
        <v>22</v>
      </c>
      <c r="D1" s="62" t="s">
        <v>23</v>
      </c>
      <c r="E1" s="62" t="s">
        <v>24</v>
      </c>
      <c r="F1" s="63" t="s">
        <v>145</v>
      </c>
      <c r="G1" s="63" t="s">
        <v>104</v>
      </c>
      <c r="H1" s="63" t="s">
        <v>105</v>
      </c>
      <c r="I1" s="63" t="s">
        <v>106</v>
      </c>
      <c r="J1" s="63" t="s">
        <v>107</v>
      </c>
      <c r="K1" s="63" t="s">
        <v>108</v>
      </c>
      <c r="L1" s="64" t="s">
        <v>34</v>
      </c>
      <c r="M1" s="64" t="s">
        <v>34</v>
      </c>
      <c r="N1" s="63" t="s">
        <v>109</v>
      </c>
      <c r="O1" s="63" t="s">
        <v>110</v>
      </c>
      <c r="P1" s="63" t="s">
        <v>111</v>
      </c>
      <c r="Q1" s="63" t="s">
        <v>112</v>
      </c>
      <c r="R1" s="63" t="s">
        <v>113</v>
      </c>
      <c r="S1" s="63" t="s">
        <v>114</v>
      </c>
      <c r="T1" s="63" t="s">
        <v>115</v>
      </c>
      <c r="U1" s="64" t="s">
        <v>35</v>
      </c>
      <c r="V1" s="64" t="s">
        <v>35</v>
      </c>
      <c r="W1" s="63" t="s">
        <v>116</v>
      </c>
      <c r="X1" s="63" t="s">
        <v>117</v>
      </c>
      <c r="Y1" s="63" t="s">
        <v>118</v>
      </c>
      <c r="Z1" s="63" t="s">
        <v>120</v>
      </c>
      <c r="AA1" s="63" t="s">
        <v>119</v>
      </c>
      <c r="AB1" s="63" t="s">
        <v>121</v>
      </c>
      <c r="AC1" s="63" t="s">
        <v>97</v>
      </c>
      <c r="AD1" s="64" t="s">
        <v>66</v>
      </c>
      <c r="AE1" s="64" t="s">
        <v>66</v>
      </c>
      <c r="AF1" s="63" t="s">
        <v>98</v>
      </c>
      <c r="AG1" s="63" t="s">
        <v>99</v>
      </c>
      <c r="AH1" s="63" t="s">
        <v>100</v>
      </c>
      <c r="AI1" s="63" t="s">
        <v>101</v>
      </c>
      <c r="AJ1" s="63" t="s">
        <v>102</v>
      </c>
      <c r="AK1" s="63" t="s">
        <v>103</v>
      </c>
    </row>
    <row r="2" spans="1:38" ht="15" customHeight="1">
      <c r="A2" s="290" t="s">
        <v>67</v>
      </c>
      <c r="B2" s="65" t="s">
        <v>68</v>
      </c>
      <c r="C2" s="65" t="s">
        <v>25</v>
      </c>
      <c r="D2" s="65" t="s">
        <v>71</v>
      </c>
      <c r="E2" s="65"/>
      <c r="F2" s="66"/>
      <c r="G2" s="65"/>
      <c r="H2" s="67"/>
      <c r="I2" s="65"/>
      <c r="J2" s="65"/>
      <c r="K2" s="65"/>
      <c r="L2" s="68"/>
      <c r="M2" s="68"/>
      <c r="N2" s="65"/>
      <c r="O2" s="65"/>
      <c r="P2" s="65"/>
      <c r="Q2" s="65"/>
      <c r="R2" s="65"/>
      <c r="S2" s="65"/>
      <c r="T2" s="65"/>
      <c r="U2" s="68"/>
      <c r="V2" s="68"/>
      <c r="W2" s="65"/>
      <c r="X2" s="65"/>
      <c r="Y2" s="69"/>
      <c r="Z2" s="65"/>
      <c r="AA2" s="65"/>
      <c r="AB2" s="67"/>
      <c r="AC2" s="65"/>
      <c r="AD2" s="68"/>
      <c r="AE2" s="68"/>
      <c r="AF2" s="65"/>
      <c r="AG2" s="65"/>
      <c r="AH2" s="65"/>
      <c r="AI2" s="65"/>
      <c r="AJ2" s="65"/>
      <c r="AK2" s="70"/>
    </row>
    <row r="3" spans="1:38" ht="15" customHeight="1">
      <c r="A3" s="291"/>
      <c r="B3" s="294" t="s">
        <v>27</v>
      </c>
      <c r="C3" s="294" t="s">
        <v>28</v>
      </c>
      <c r="D3" s="53" t="s">
        <v>70</v>
      </c>
      <c r="E3" s="285"/>
      <c r="F3" s="54"/>
      <c r="G3" s="53"/>
      <c r="H3" s="53"/>
      <c r="I3" s="53"/>
      <c r="J3" s="53"/>
      <c r="K3" s="53"/>
      <c r="L3" s="56"/>
      <c r="M3" s="56"/>
      <c r="N3" s="53"/>
      <c r="O3" s="53"/>
      <c r="P3" s="53"/>
      <c r="Q3" s="53"/>
      <c r="R3" s="53"/>
      <c r="S3" s="53"/>
      <c r="T3" s="53"/>
      <c r="U3" s="56"/>
      <c r="V3" s="56"/>
      <c r="W3" s="53"/>
      <c r="X3" s="53"/>
      <c r="Y3" s="53"/>
      <c r="Z3" s="53"/>
      <c r="AA3" s="53"/>
      <c r="AB3" s="53"/>
      <c r="AC3" s="53"/>
      <c r="AD3" s="56"/>
      <c r="AE3" s="56"/>
      <c r="AF3" s="53"/>
      <c r="AG3" s="53"/>
      <c r="AH3" s="53"/>
      <c r="AI3" s="53"/>
      <c r="AJ3" s="53"/>
      <c r="AK3" s="71"/>
      <c r="AL3" s="49"/>
    </row>
    <row r="4" spans="1:38" ht="15" customHeight="1">
      <c r="A4" s="291"/>
      <c r="B4" s="294"/>
      <c r="C4" s="294"/>
      <c r="D4" s="53" t="s">
        <v>69</v>
      </c>
      <c r="E4" s="288"/>
      <c r="F4" s="54"/>
      <c r="G4" s="53"/>
      <c r="H4" s="53"/>
      <c r="I4" s="53"/>
      <c r="J4" s="53"/>
      <c r="K4" s="53"/>
      <c r="L4" s="56"/>
      <c r="M4" s="56"/>
      <c r="N4" s="53"/>
      <c r="O4" s="53"/>
      <c r="P4" s="53"/>
      <c r="Q4" s="53"/>
      <c r="R4" s="53"/>
      <c r="S4" s="53"/>
      <c r="T4" s="53"/>
      <c r="U4" s="56"/>
      <c r="V4" s="56"/>
      <c r="W4" s="57"/>
      <c r="X4" s="53"/>
      <c r="Y4" s="53"/>
      <c r="Z4" s="53"/>
      <c r="AA4" s="53"/>
      <c r="AB4" s="53"/>
      <c r="AC4" s="53"/>
      <c r="AD4" s="56"/>
      <c r="AE4" s="56"/>
      <c r="AF4" s="53"/>
      <c r="AG4" s="53"/>
      <c r="AH4" s="53"/>
      <c r="AI4" s="53"/>
      <c r="AJ4" s="53"/>
      <c r="AK4" s="71"/>
      <c r="AL4" s="49"/>
    </row>
    <row r="5" spans="1:38" ht="15" customHeight="1">
      <c r="A5" s="291"/>
      <c r="B5" s="294"/>
      <c r="C5" s="53" t="s">
        <v>26</v>
      </c>
      <c r="D5" s="53" t="s">
        <v>71</v>
      </c>
      <c r="E5" s="286"/>
      <c r="F5" s="54"/>
      <c r="G5" s="53"/>
      <c r="H5" s="53"/>
      <c r="I5" s="53"/>
      <c r="J5" s="53"/>
      <c r="K5" s="53"/>
      <c r="L5" s="56"/>
      <c r="M5" s="56"/>
      <c r="N5" s="53"/>
      <c r="O5" s="53"/>
      <c r="P5" s="53"/>
      <c r="Q5" s="53"/>
      <c r="R5" s="53"/>
      <c r="S5" s="53"/>
      <c r="T5" s="53"/>
      <c r="U5" s="56"/>
      <c r="V5" s="56"/>
      <c r="W5" s="53"/>
      <c r="X5" s="53"/>
      <c r="Y5" s="53"/>
      <c r="Z5" s="53"/>
      <c r="AA5" s="53"/>
      <c r="AB5" s="53"/>
      <c r="AC5" s="53"/>
      <c r="AD5" s="56"/>
      <c r="AE5" s="56"/>
      <c r="AF5" s="53"/>
      <c r="AG5" s="53"/>
      <c r="AH5" s="53"/>
      <c r="AI5" s="53"/>
      <c r="AJ5" s="53"/>
      <c r="AK5" s="71"/>
      <c r="AL5" s="49"/>
    </row>
    <row r="6" spans="1:38" ht="15" customHeight="1">
      <c r="A6" s="291"/>
      <c r="B6" s="53" t="s">
        <v>36</v>
      </c>
      <c r="C6" s="53" t="s">
        <v>26</v>
      </c>
      <c r="D6" s="53" t="s">
        <v>71</v>
      </c>
      <c r="E6" s="53"/>
      <c r="F6" s="54"/>
      <c r="G6" s="53"/>
      <c r="H6" s="53"/>
      <c r="I6" s="53"/>
      <c r="J6" s="53"/>
      <c r="K6" s="53"/>
      <c r="L6" s="56"/>
      <c r="M6" s="56"/>
      <c r="N6" s="53"/>
      <c r="O6" s="53"/>
      <c r="P6" s="53"/>
      <c r="Q6" s="53"/>
      <c r="R6" s="53"/>
      <c r="S6" s="53"/>
      <c r="T6" s="53"/>
      <c r="U6" s="56"/>
      <c r="V6" s="56"/>
      <c r="W6" s="53"/>
      <c r="X6" s="53"/>
      <c r="Y6" s="53"/>
      <c r="Z6" s="53"/>
      <c r="AA6" s="53"/>
      <c r="AB6" s="53"/>
      <c r="AC6" s="53"/>
      <c r="AD6" s="56"/>
      <c r="AE6" s="56"/>
      <c r="AF6" s="53"/>
      <c r="AG6" s="53"/>
      <c r="AH6" s="53"/>
      <c r="AI6" s="53"/>
      <c r="AJ6" s="53"/>
      <c r="AK6" s="71"/>
      <c r="AL6" s="49"/>
    </row>
    <row r="7" spans="1:38" ht="15" customHeight="1">
      <c r="A7" s="291"/>
      <c r="B7" s="53" t="s">
        <v>37</v>
      </c>
      <c r="C7" s="53" t="s">
        <v>25</v>
      </c>
      <c r="D7" s="53" t="s">
        <v>69</v>
      </c>
      <c r="E7" s="53"/>
      <c r="F7" s="54"/>
      <c r="G7" s="53"/>
      <c r="H7" s="53"/>
      <c r="I7" s="53"/>
      <c r="J7" s="53"/>
      <c r="K7" s="53"/>
      <c r="L7" s="56"/>
      <c r="M7" s="56"/>
      <c r="N7" s="53"/>
      <c r="O7" s="53"/>
      <c r="P7" s="53"/>
      <c r="Q7" s="53"/>
      <c r="R7" s="53"/>
      <c r="S7" s="53"/>
      <c r="T7" s="53"/>
      <c r="U7" s="56"/>
      <c r="V7" s="56"/>
      <c r="W7" s="53"/>
      <c r="X7" s="53"/>
      <c r="Y7" s="53"/>
      <c r="Z7" s="53"/>
      <c r="AA7" s="53"/>
      <c r="AB7" s="53"/>
      <c r="AC7" s="53"/>
      <c r="AD7" s="56"/>
      <c r="AE7" s="56"/>
      <c r="AF7" s="53"/>
      <c r="AG7" s="53"/>
      <c r="AH7" s="53"/>
      <c r="AI7" s="53"/>
      <c r="AJ7" s="53"/>
      <c r="AK7" s="71"/>
      <c r="AL7" s="49"/>
    </row>
    <row r="8" spans="1:38" ht="15" customHeight="1">
      <c r="A8" s="291"/>
      <c r="B8" s="294" t="s">
        <v>38</v>
      </c>
      <c r="C8" s="294" t="s">
        <v>26</v>
      </c>
      <c r="D8" s="53" t="s">
        <v>72</v>
      </c>
      <c r="E8" s="285"/>
      <c r="F8" s="54"/>
      <c r="G8" s="53"/>
      <c r="H8" s="53"/>
      <c r="I8" s="53"/>
      <c r="J8" s="53"/>
      <c r="K8" s="53"/>
      <c r="L8" s="56"/>
      <c r="M8" s="56"/>
      <c r="N8" s="53"/>
      <c r="O8" s="53"/>
      <c r="P8" s="53"/>
      <c r="Q8" s="53"/>
      <c r="R8" s="53"/>
      <c r="S8" s="53"/>
      <c r="T8" s="53"/>
      <c r="U8" s="56"/>
      <c r="V8" s="56"/>
      <c r="W8" s="53"/>
      <c r="X8" s="53"/>
      <c r="Y8" s="53"/>
      <c r="Z8" s="53"/>
      <c r="AA8" s="53"/>
      <c r="AB8" s="53"/>
      <c r="AC8" s="53"/>
      <c r="AD8" s="56"/>
      <c r="AE8" s="56"/>
      <c r="AF8" s="53"/>
      <c r="AG8" s="53"/>
      <c r="AH8" s="53"/>
      <c r="AI8" s="53"/>
      <c r="AJ8" s="53"/>
      <c r="AK8" s="71"/>
      <c r="AL8" s="49"/>
    </row>
    <row r="9" spans="1:38" ht="15" customHeight="1" thickBot="1">
      <c r="A9" s="292"/>
      <c r="B9" s="295"/>
      <c r="C9" s="295"/>
      <c r="D9" s="72" t="s">
        <v>71</v>
      </c>
      <c r="E9" s="289"/>
      <c r="F9" s="73"/>
      <c r="G9" s="72"/>
      <c r="H9" s="72"/>
      <c r="I9" s="72"/>
      <c r="J9" s="72"/>
      <c r="K9" s="72"/>
      <c r="L9" s="74"/>
      <c r="M9" s="74"/>
      <c r="N9" s="72"/>
      <c r="O9" s="72"/>
      <c r="P9" s="72"/>
      <c r="Q9" s="72"/>
      <c r="R9" s="72"/>
      <c r="S9" s="75"/>
      <c r="T9" s="72"/>
      <c r="U9" s="74"/>
      <c r="V9" s="74"/>
      <c r="W9" s="72"/>
      <c r="X9" s="72"/>
      <c r="Y9" s="72"/>
      <c r="Z9" s="72"/>
      <c r="AA9" s="72"/>
      <c r="AB9" s="72"/>
      <c r="AC9" s="72"/>
      <c r="AD9" s="74"/>
      <c r="AE9" s="74"/>
      <c r="AF9" s="72"/>
      <c r="AG9" s="72"/>
      <c r="AH9" s="72"/>
      <c r="AI9" s="72"/>
      <c r="AJ9" s="72"/>
      <c r="AK9" s="76"/>
      <c r="AL9" s="49"/>
    </row>
    <row r="10" spans="1:38" ht="15" customHeight="1">
      <c r="A10" s="290" t="s">
        <v>76</v>
      </c>
      <c r="B10" s="65" t="s">
        <v>39</v>
      </c>
      <c r="C10" s="65" t="s">
        <v>25</v>
      </c>
      <c r="D10" s="65" t="s">
        <v>69</v>
      </c>
      <c r="E10" s="65"/>
      <c r="F10" s="66"/>
      <c r="G10" s="65"/>
      <c r="H10" s="65"/>
      <c r="I10" s="65"/>
      <c r="J10" s="65"/>
      <c r="K10" s="65"/>
      <c r="L10" s="68"/>
      <c r="M10" s="68"/>
      <c r="N10" s="65"/>
      <c r="O10" s="65"/>
      <c r="P10" s="65"/>
      <c r="Q10" s="65"/>
      <c r="R10" s="65"/>
      <c r="S10" s="69"/>
      <c r="T10" s="65"/>
      <c r="U10" s="68"/>
      <c r="V10" s="68"/>
      <c r="W10" s="65"/>
      <c r="X10" s="65"/>
      <c r="Y10" s="65"/>
      <c r="Z10" s="65"/>
      <c r="AA10" s="65"/>
      <c r="AB10" s="65"/>
      <c r="AC10" s="65"/>
      <c r="AD10" s="68"/>
      <c r="AE10" s="68"/>
      <c r="AF10" s="65"/>
      <c r="AG10" s="65"/>
      <c r="AH10" s="65"/>
      <c r="AI10" s="65"/>
      <c r="AJ10" s="65"/>
      <c r="AK10" s="70"/>
      <c r="AL10" s="49"/>
    </row>
    <row r="11" spans="1:38" ht="15" customHeight="1">
      <c r="A11" s="291"/>
      <c r="B11" s="53" t="s">
        <v>146</v>
      </c>
      <c r="C11" s="53" t="s">
        <v>25</v>
      </c>
      <c r="D11" s="53" t="s">
        <v>70</v>
      </c>
      <c r="E11" s="53"/>
      <c r="F11" s="54"/>
      <c r="G11" s="53"/>
      <c r="H11" s="53"/>
      <c r="I11" s="53"/>
      <c r="J11" s="53"/>
      <c r="K11" s="53"/>
      <c r="L11" s="56"/>
      <c r="M11" s="56"/>
      <c r="N11" s="53"/>
      <c r="O11" s="53"/>
      <c r="P11" s="53"/>
      <c r="Q11" s="53"/>
      <c r="R11" s="53"/>
      <c r="S11" s="53"/>
      <c r="T11" s="53"/>
      <c r="U11" s="56"/>
      <c r="V11" s="56"/>
      <c r="W11" s="53"/>
      <c r="X11" s="53"/>
      <c r="Y11" s="53"/>
      <c r="Z11" s="53"/>
      <c r="AA11" s="53"/>
      <c r="AB11" s="53"/>
      <c r="AC11" s="53"/>
      <c r="AD11" s="56"/>
      <c r="AE11" s="56"/>
      <c r="AF11" s="53"/>
      <c r="AG11" s="53"/>
      <c r="AH11" s="53"/>
      <c r="AI11" s="53"/>
      <c r="AJ11" s="53"/>
      <c r="AK11" s="71"/>
      <c r="AL11" s="49"/>
    </row>
    <row r="12" spans="1:38" ht="15" customHeight="1">
      <c r="A12" s="291"/>
      <c r="B12" s="294" t="s">
        <v>40</v>
      </c>
      <c r="C12" s="294" t="s">
        <v>25</v>
      </c>
      <c r="D12" s="53" t="s">
        <v>78</v>
      </c>
      <c r="E12" s="53"/>
      <c r="F12" s="54"/>
      <c r="G12" s="53"/>
      <c r="H12" s="53"/>
      <c r="I12" s="53"/>
      <c r="J12" s="53"/>
      <c r="K12" s="53"/>
      <c r="L12" s="56"/>
      <c r="M12" s="56"/>
      <c r="N12" s="53"/>
      <c r="O12" s="53"/>
      <c r="P12" s="53"/>
      <c r="Q12" s="53"/>
      <c r="R12" s="53"/>
      <c r="S12" s="53"/>
      <c r="T12" s="53"/>
      <c r="U12" s="56"/>
      <c r="V12" s="56"/>
      <c r="W12" s="53"/>
      <c r="X12" s="53"/>
      <c r="Y12" s="53"/>
      <c r="Z12" s="53"/>
      <c r="AA12" s="53"/>
      <c r="AB12" s="53"/>
      <c r="AC12" s="53"/>
      <c r="AD12" s="56"/>
      <c r="AE12" s="56"/>
      <c r="AF12" s="53"/>
      <c r="AG12" s="53"/>
      <c r="AH12" s="53"/>
      <c r="AI12" s="53"/>
      <c r="AJ12" s="53"/>
      <c r="AK12" s="71"/>
      <c r="AL12" s="49"/>
    </row>
    <row r="13" spans="1:38" ht="15" customHeight="1">
      <c r="A13" s="291"/>
      <c r="B13" s="294"/>
      <c r="C13" s="294"/>
      <c r="D13" s="53" t="s">
        <v>77</v>
      </c>
      <c r="E13" s="53"/>
      <c r="F13" s="54"/>
      <c r="G13" s="53"/>
      <c r="H13" s="53"/>
      <c r="I13" s="53"/>
      <c r="J13" s="53"/>
      <c r="K13" s="53"/>
      <c r="L13" s="56"/>
      <c r="M13" s="56"/>
      <c r="N13" s="53"/>
      <c r="O13" s="53"/>
      <c r="P13" s="53"/>
      <c r="Q13" s="53"/>
      <c r="R13" s="53"/>
      <c r="S13" s="53"/>
      <c r="T13" s="53"/>
      <c r="U13" s="56"/>
      <c r="V13" s="56"/>
      <c r="W13" s="53"/>
      <c r="X13" s="53"/>
      <c r="Y13" s="53"/>
      <c r="Z13" s="53"/>
      <c r="AA13" s="53"/>
      <c r="AB13" s="53"/>
      <c r="AC13" s="53"/>
      <c r="AD13" s="56"/>
      <c r="AE13" s="56"/>
      <c r="AF13" s="53"/>
      <c r="AG13" s="53"/>
      <c r="AH13" s="53"/>
      <c r="AI13" s="53"/>
      <c r="AJ13" s="53"/>
      <c r="AK13" s="71"/>
      <c r="AL13" s="49"/>
    </row>
    <row r="14" spans="1:38" ht="15" customHeight="1">
      <c r="A14" s="291"/>
      <c r="B14" s="53" t="s">
        <v>147</v>
      </c>
      <c r="C14" s="53" t="s">
        <v>25</v>
      </c>
      <c r="D14" s="53" t="s">
        <v>78</v>
      </c>
      <c r="E14" s="53"/>
      <c r="F14" s="54"/>
      <c r="G14" s="53"/>
      <c r="H14" s="53"/>
      <c r="I14" s="53"/>
      <c r="J14" s="53"/>
      <c r="K14" s="53"/>
      <c r="L14" s="56"/>
      <c r="M14" s="56"/>
      <c r="N14" s="53"/>
      <c r="O14" s="53"/>
      <c r="P14" s="53"/>
      <c r="Q14" s="53"/>
      <c r="R14" s="53"/>
      <c r="S14" s="53"/>
      <c r="T14" s="53"/>
      <c r="U14" s="56"/>
      <c r="V14" s="56"/>
      <c r="W14" s="57"/>
      <c r="X14" s="53"/>
      <c r="Y14" s="53"/>
      <c r="Z14" s="53"/>
      <c r="AA14" s="53"/>
      <c r="AB14" s="53"/>
      <c r="AC14" s="53"/>
      <c r="AD14" s="56"/>
      <c r="AE14" s="56"/>
      <c r="AF14" s="53"/>
      <c r="AG14" s="53"/>
      <c r="AH14" s="53"/>
      <c r="AI14" s="53"/>
      <c r="AJ14" s="53"/>
      <c r="AK14" s="71"/>
      <c r="AL14" s="49"/>
    </row>
    <row r="15" spans="1:38" ht="15" customHeight="1">
      <c r="A15" s="291"/>
      <c r="B15" s="57" t="s">
        <v>148</v>
      </c>
      <c r="C15" s="53" t="s">
        <v>30</v>
      </c>
      <c r="D15" s="53" t="s">
        <v>72</v>
      </c>
      <c r="E15" s="53"/>
      <c r="F15" s="54"/>
      <c r="G15" s="53"/>
      <c r="H15" s="53"/>
      <c r="I15" s="53"/>
      <c r="J15" s="53"/>
      <c r="K15" s="53"/>
      <c r="L15" s="56"/>
      <c r="M15" s="56"/>
      <c r="N15" s="53"/>
      <c r="O15" s="53"/>
      <c r="P15" s="53"/>
      <c r="Q15" s="53"/>
      <c r="R15" s="53"/>
      <c r="S15" s="53"/>
      <c r="T15" s="53"/>
      <c r="U15" s="56"/>
      <c r="V15" s="56"/>
      <c r="W15" s="53"/>
      <c r="X15" s="53"/>
      <c r="Y15" s="53"/>
      <c r="Z15" s="53"/>
      <c r="AA15" s="53"/>
      <c r="AB15" s="53"/>
      <c r="AC15" s="53"/>
      <c r="AD15" s="56"/>
      <c r="AE15" s="56"/>
      <c r="AF15" s="53"/>
      <c r="AG15" s="53"/>
      <c r="AH15" s="53"/>
      <c r="AI15" s="53"/>
      <c r="AJ15" s="53"/>
      <c r="AK15" s="71"/>
      <c r="AL15" s="49"/>
    </row>
    <row r="16" spans="1:38" ht="15" customHeight="1">
      <c r="A16" s="291"/>
      <c r="B16" s="294" t="s">
        <v>79</v>
      </c>
      <c r="C16" s="294" t="s">
        <v>26</v>
      </c>
      <c r="D16" s="53" t="s">
        <v>72</v>
      </c>
      <c r="E16" s="53"/>
      <c r="F16" s="54"/>
      <c r="G16" s="53"/>
      <c r="H16" s="55"/>
      <c r="I16" s="53"/>
      <c r="J16" s="53"/>
      <c r="K16" s="53"/>
      <c r="L16" s="56"/>
      <c r="M16" s="56"/>
      <c r="N16" s="53"/>
      <c r="O16" s="53"/>
      <c r="P16" s="53"/>
      <c r="Q16" s="53"/>
      <c r="R16" s="53"/>
      <c r="S16" s="53"/>
      <c r="T16" s="53"/>
      <c r="U16" s="56"/>
      <c r="V16" s="56"/>
      <c r="W16" s="53"/>
      <c r="X16" s="53"/>
      <c r="Y16" s="57"/>
      <c r="Z16" s="53"/>
      <c r="AA16" s="53"/>
      <c r="AB16" s="55"/>
      <c r="AC16" s="53"/>
      <c r="AD16" s="56"/>
      <c r="AE16" s="56"/>
      <c r="AF16" s="53"/>
      <c r="AG16" s="53"/>
      <c r="AH16" s="53"/>
      <c r="AI16" s="53"/>
      <c r="AJ16" s="53"/>
      <c r="AK16" s="71"/>
      <c r="AL16" s="49"/>
    </row>
    <row r="17" spans="1:38" ht="15" customHeight="1" thickBot="1">
      <c r="A17" s="292"/>
      <c r="B17" s="295"/>
      <c r="C17" s="295"/>
      <c r="D17" s="72" t="s">
        <v>71</v>
      </c>
      <c r="E17" s="72"/>
      <c r="F17" s="73"/>
      <c r="G17" s="72"/>
      <c r="H17" s="72"/>
      <c r="I17" s="72"/>
      <c r="J17" s="72"/>
      <c r="K17" s="72"/>
      <c r="L17" s="74"/>
      <c r="M17" s="74"/>
      <c r="N17" s="72"/>
      <c r="O17" s="72"/>
      <c r="P17" s="72"/>
      <c r="Q17" s="72"/>
      <c r="R17" s="72"/>
      <c r="S17" s="72"/>
      <c r="T17" s="72"/>
      <c r="U17" s="74"/>
      <c r="V17" s="74"/>
      <c r="W17" s="72"/>
      <c r="X17" s="72"/>
      <c r="Y17" s="72"/>
      <c r="Z17" s="72"/>
      <c r="AA17" s="72"/>
      <c r="AB17" s="72"/>
      <c r="AC17" s="72"/>
      <c r="AD17" s="74"/>
      <c r="AE17" s="74"/>
      <c r="AF17" s="72"/>
      <c r="AG17" s="72"/>
      <c r="AH17" s="72"/>
      <c r="AI17" s="72"/>
      <c r="AJ17" s="72"/>
      <c r="AK17" s="76"/>
      <c r="AL17" s="49"/>
    </row>
    <row r="18" spans="1:38" ht="15" customHeight="1">
      <c r="A18" s="290" t="s">
        <v>73</v>
      </c>
      <c r="B18" s="293" t="s">
        <v>41</v>
      </c>
      <c r="C18" s="293" t="s">
        <v>25</v>
      </c>
      <c r="D18" s="65" t="s">
        <v>70</v>
      </c>
      <c r="E18" s="287"/>
      <c r="F18" s="77"/>
      <c r="G18" s="65"/>
      <c r="H18" s="65"/>
      <c r="I18" s="65"/>
      <c r="J18" s="65"/>
      <c r="K18" s="65"/>
      <c r="L18" s="68"/>
      <c r="M18" s="68"/>
      <c r="N18" s="65"/>
      <c r="O18" s="65"/>
      <c r="P18" s="65"/>
      <c r="Q18" s="65"/>
      <c r="R18" s="65"/>
      <c r="S18" s="65"/>
      <c r="T18" s="65"/>
      <c r="U18" s="68"/>
      <c r="V18" s="68"/>
      <c r="W18" s="65"/>
      <c r="X18" s="65"/>
      <c r="Y18" s="65"/>
      <c r="Z18" s="65"/>
      <c r="AA18" s="65"/>
      <c r="AB18" s="65"/>
      <c r="AC18" s="65"/>
      <c r="AD18" s="68"/>
      <c r="AE18" s="68"/>
      <c r="AF18" s="65"/>
      <c r="AG18" s="65"/>
      <c r="AH18" s="65"/>
      <c r="AI18" s="65"/>
      <c r="AJ18" s="65"/>
      <c r="AK18" s="70"/>
      <c r="AL18" s="49"/>
    </row>
    <row r="19" spans="1:38" ht="15" customHeight="1">
      <c r="A19" s="291"/>
      <c r="B19" s="294"/>
      <c r="C19" s="294"/>
      <c r="D19" s="53" t="s">
        <v>69</v>
      </c>
      <c r="E19" s="286"/>
      <c r="F19" s="54"/>
      <c r="G19" s="53"/>
      <c r="H19" s="53"/>
      <c r="I19" s="53"/>
      <c r="J19" s="53"/>
      <c r="K19" s="53"/>
      <c r="L19" s="56"/>
      <c r="M19" s="56"/>
      <c r="N19" s="53"/>
      <c r="O19" s="53"/>
      <c r="P19" s="53"/>
      <c r="Q19" s="53"/>
      <c r="R19" s="53"/>
      <c r="S19" s="53"/>
      <c r="T19" s="57"/>
      <c r="U19" s="56"/>
      <c r="V19" s="56"/>
      <c r="W19" s="53"/>
      <c r="X19" s="53"/>
      <c r="Y19" s="53"/>
      <c r="Z19" s="53"/>
      <c r="AA19" s="53"/>
      <c r="AB19" s="53"/>
      <c r="AC19" s="53"/>
      <c r="AD19" s="56"/>
      <c r="AE19" s="56"/>
      <c r="AF19" s="53"/>
      <c r="AG19" s="53"/>
      <c r="AH19" s="53"/>
      <c r="AI19" s="53"/>
      <c r="AJ19" s="53"/>
      <c r="AK19" s="71"/>
      <c r="AL19" s="49"/>
    </row>
    <row r="20" spans="1:38" ht="15" customHeight="1">
      <c r="A20" s="291"/>
      <c r="B20" s="294" t="s">
        <v>42</v>
      </c>
      <c r="C20" s="294" t="s">
        <v>28</v>
      </c>
      <c r="D20" s="53" t="s">
        <v>72</v>
      </c>
      <c r="E20" s="285"/>
      <c r="F20" s="58"/>
      <c r="G20" s="53"/>
      <c r="H20" s="53"/>
      <c r="I20" s="53"/>
      <c r="J20" s="53"/>
      <c r="K20" s="53"/>
      <c r="L20" s="56"/>
      <c r="M20" s="56"/>
      <c r="N20" s="53"/>
      <c r="O20" s="53"/>
      <c r="P20" s="53"/>
      <c r="Q20" s="53"/>
      <c r="R20" s="53"/>
      <c r="S20" s="53"/>
      <c r="T20" s="53"/>
      <c r="U20" s="56"/>
      <c r="V20" s="56"/>
      <c r="W20" s="53"/>
      <c r="X20" s="53"/>
      <c r="Y20" s="53"/>
      <c r="Z20" s="53"/>
      <c r="AA20" s="53"/>
      <c r="AB20" s="53"/>
      <c r="AC20" s="53"/>
      <c r="AD20" s="56"/>
      <c r="AE20" s="56"/>
      <c r="AF20" s="53"/>
      <c r="AG20" s="53"/>
      <c r="AH20" s="53"/>
      <c r="AI20" s="53"/>
      <c r="AJ20" s="53"/>
      <c r="AK20" s="71"/>
      <c r="AL20" s="49"/>
    </row>
    <row r="21" spans="1:38" ht="15" customHeight="1">
      <c r="A21" s="291"/>
      <c r="B21" s="294"/>
      <c r="C21" s="294"/>
      <c r="D21" s="53" t="s">
        <v>71</v>
      </c>
      <c r="E21" s="286"/>
      <c r="F21" s="58"/>
      <c r="G21" s="55"/>
      <c r="H21" s="53"/>
      <c r="I21" s="53"/>
      <c r="J21" s="53"/>
      <c r="K21" s="53"/>
      <c r="L21" s="56"/>
      <c r="M21" s="56"/>
      <c r="N21" s="53"/>
      <c r="O21" s="53"/>
      <c r="P21" s="53"/>
      <c r="Q21" s="53"/>
      <c r="R21" s="53"/>
      <c r="S21" s="53"/>
      <c r="T21" s="53"/>
      <c r="U21" s="56"/>
      <c r="V21" s="56"/>
      <c r="W21" s="53"/>
      <c r="X21" s="57"/>
      <c r="Y21" s="53"/>
      <c r="Z21" s="53"/>
      <c r="AA21" s="55"/>
      <c r="AB21" s="53"/>
      <c r="AC21" s="53"/>
      <c r="AD21" s="56"/>
      <c r="AE21" s="56"/>
      <c r="AF21" s="53"/>
      <c r="AG21" s="53"/>
      <c r="AH21" s="53"/>
      <c r="AI21" s="53"/>
      <c r="AJ21" s="53"/>
      <c r="AK21" s="71"/>
      <c r="AL21" s="49"/>
    </row>
    <row r="22" spans="1:38" ht="15" customHeight="1">
      <c r="A22" s="291"/>
      <c r="B22" s="294"/>
      <c r="C22" s="294" t="s">
        <v>30</v>
      </c>
      <c r="D22" s="53" t="s">
        <v>72</v>
      </c>
      <c r="E22" s="285"/>
      <c r="F22" s="54"/>
      <c r="G22" s="53"/>
      <c r="H22" s="53"/>
      <c r="I22" s="53"/>
      <c r="J22" s="53"/>
      <c r="K22" s="53"/>
      <c r="L22" s="56"/>
      <c r="M22" s="56"/>
      <c r="N22" s="53"/>
      <c r="O22" s="53"/>
      <c r="P22" s="53"/>
      <c r="Q22" s="53"/>
      <c r="R22" s="57"/>
      <c r="S22" s="53"/>
      <c r="T22" s="53"/>
      <c r="U22" s="56"/>
      <c r="V22" s="56"/>
      <c r="W22" s="53"/>
      <c r="X22" s="53"/>
      <c r="Y22" s="53"/>
      <c r="Z22" s="53"/>
      <c r="AA22" s="53"/>
      <c r="AB22" s="53"/>
      <c r="AC22" s="53"/>
      <c r="AD22" s="56"/>
      <c r="AE22" s="56"/>
      <c r="AF22" s="53"/>
      <c r="AG22" s="53"/>
      <c r="AH22" s="53"/>
      <c r="AI22" s="53"/>
      <c r="AJ22" s="53"/>
      <c r="AK22" s="71"/>
      <c r="AL22" s="49"/>
    </row>
    <row r="23" spans="1:38" ht="15" customHeight="1">
      <c r="A23" s="291"/>
      <c r="B23" s="294"/>
      <c r="C23" s="294"/>
      <c r="D23" s="53" t="s">
        <v>71</v>
      </c>
      <c r="E23" s="286"/>
      <c r="F23" s="58"/>
      <c r="G23" s="53"/>
      <c r="H23" s="53"/>
      <c r="I23" s="53"/>
      <c r="J23" s="53"/>
      <c r="K23" s="53"/>
      <c r="L23" s="56"/>
      <c r="M23" s="56"/>
      <c r="N23" s="53"/>
      <c r="O23" s="53"/>
      <c r="P23" s="53"/>
      <c r="Q23" s="53"/>
      <c r="R23" s="53"/>
      <c r="S23" s="53"/>
      <c r="T23" s="53"/>
      <c r="U23" s="56"/>
      <c r="V23" s="56"/>
      <c r="W23" s="53"/>
      <c r="X23" s="53"/>
      <c r="Y23" s="53"/>
      <c r="Z23" s="53"/>
      <c r="AA23" s="53"/>
      <c r="AB23" s="53"/>
      <c r="AC23" s="53"/>
      <c r="AD23" s="56"/>
      <c r="AE23" s="56"/>
      <c r="AF23" s="53"/>
      <c r="AG23" s="53"/>
      <c r="AH23" s="53"/>
      <c r="AI23" s="53"/>
      <c r="AJ23" s="53"/>
      <c r="AK23" s="71"/>
      <c r="AL23" s="49"/>
    </row>
    <row r="24" spans="1:38" ht="15" customHeight="1">
      <c r="A24" s="291"/>
      <c r="B24" s="53" t="s">
        <v>43</v>
      </c>
      <c r="C24" s="53" t="s">
        <v>25</v>
      </c>
      <c r="D24" s="53" t="s">
        <v>71</v>
      </c>
      <c r="E24" s="53"/>
      <c r="F24" s="54"/>
      <c r="G24" s="53"/>
      <c r="H24" s="53"/>
      <c r="I24" s="53"/>
      <c r="J24" s="53"/>
      <c r="K24" s="53"/>
      <c r="L24" s="56"/>
      <c r="M24" s="56"/>
      <c r="N24" s="53"/>
      <c r="O24" s="53"/>
      <c r="P24" s="53"/>
      <c r="Q24" s="53"/>
      <c r="R24" s="53"/>
      <c r="S24" s="53"/>
      <c r="T24" s="53"/>
      <c r="U24" s="56"/>
      <c r="V24" s="56"/>
      <c r="W24" s="53"/>
      <c r="X24" s="53"/>
      <c r="Y24" s="53"/>
      <c r="Z24" s="53"/>
      <c r="AA24" s="53"/>
      <c r="AB24" s="53"/>
      <c r="AC24" s="53"/>
      <c r="AD24" s="56"/>
      <c r="AE24" s="56"/>
      <c r="AF24" s="53"/>
      <c r="AG24" s="53"/>
      <c r="AH24" s="53"/>
      <c r="AI24" s="53"/>
      <c r="AJ24" s="53"/>
      <c r="AK24" s="71"/>
      <c r="AL24" s="49"/>
    </row>
    <row r="25" spans="1:38" s="50" customFormat="1" ht="15" customHeight="1" thickBot="1">
      <c r="A25" s="292"/>
      <c r="B25" s="72" t="s">
        <v>44</v>
      </c>
      <c r="C25" s="72" t="s">
        <v>25</v>
      </c>
      <c r="D25" s="72" t="s">
        <v>69</v>
      </c>
      <c r="E25" s="72"/>
      <c r="F25" s="78"/>
      <c r="G25" s="72"/>
      <c r="H25" s="72"/>
      <c r="I25" s="72"/>
      <c r="J25" s="72"/>
      <c r="K25" s="72"/>
      <c r="L25" s="74"/>
      <c r="M25" s="74"/>
      <c r="N25" s="72"/>
      <c r="O25" s="72"/>
      <c r="P25" s="72"/>
      <c r="Q25" s="72"/>
      <c r="R25" s="72"/>
      <c r="S25" s="72"/>
      <c r="T25" s="72"/>
      <c r="U25" s="74"/>
      <c r="V25" s="74"/>
      <c r="W25" s="72"/>
      <c r="X25" s="72"/>
      <c r="Y25" s="72"/>
      <c r="Z25" s="72"/>
      <c r="AA25" s="72"/>
      <c r="AB25" s="72"/>
      <c r="AC25" s="72"/>
      <c r="AD25" s="74"/>
      <c r="AE25" s="74"/>
      <c r="AF25" s="72"/>
      <c r="AG25" s="72"/>
      <c r="AH25" s="72"/>
      <c r="AI25" s="72"/>
      <c r="AJ25" s="72"/>
      <c r="AK25" s="76"/>
      <c r="AL25" s="49"/>
    </row>
    <row r="26" spans="1:38" ht="15" customHeight="1">
      <c r="A26" s="296" t="s">
        <v>74</v>
      </c>
      <c r="B26" s="293" t="s">
        <v>31</v>
      </c>
      <c r="C26" s="65" t="s">
        <v>28</v>
      </c>
      <c r="D26" s="65" t="s">
        <v>71</v>
      </c>
      <c r="E26" s="287" t="s">
        <v>151</v>
      </c>
      <c r="F26" s="66"/>
      <c r="G26" s="65"/>
      <c r="H26" s="65"/>
      <c r="I26" s="65"/>
      <c r="J26" s="65"/>
      <c r="K26" s="65"/>
      <c r="L26" s="68"/>
      <c r="M26" s="68"/>
      <c r="N26" s="65"/>
      <c r="O26" s="65"/>
      <c r="P26" s="65"/>
      <c r="Q26" s="65"/>
      <c r="R26" s="69"/>
      <c r="S26" s="65"/>
      <c r="T26" s="65"/>
      <c r="U26" s="68"/>
      <c r="V26" s="68"/>
      <c r="W26" s="65"/>
      <c r="X26" s="65"/>
      <c r="Y26" s="65"/>
      <c r="Z26" s="65"/>
      <c r="AA26" s="65"/>
      <c r="AB26" s="65"/>
      <c r="AC26" s="65"/>
      <c r="AD26" s="68"/>
      <c r="AE26" s="68"/>
      <c r="AF26" s="65"/>
      <c r="AG26" s="65"/>
      <c r="AH26" s="65"/>
      <c r="AI26" s="65"/>
      <c r="AJ26" s="65"/>
      <c r="AK26" s="70"/>
      <c r="AL26" s="49"/>
    </row>
    <row r="27" spans="1:38" ht="15" customHeight="1">
      <c r="A27" s="297"/>
      <c r="B27" s="294"/>
      <c r="C27" s="294" t="s">
        <v>30</v>
      </c>
      <c r="D27" s="53" t="s">
        <v>193</v>
      </c>
      <c r="E27" s="288"/>
      <c r="F27" s="58"/>
      <c r="G27" s="53"/>
      <c r="H27" s="53"/>
      <c r="I27" s="53"/>
      <c r="J27" s="53"/>
      <c r="K27" s="53"/>
      <c r="L27" s="56"/>
      <c r="M27" s="56"/>
      <c r="N27" s="53"/>
      <c r="O27" s="53"/>
      <c r="P27" s="53"/>
      <c r="Q27" s="53"/>
      <c r="R27" s="53"/>
      <c r="S27" s="53"/>
      <c r="T27" s="53"/>
      <c r="U27" s="56"/>
      <c r="V27" s="56"/>
      <c r="W27" s="53"/>
      <c r="X27" s="53"/>
      <c r="Y27" s="53"/>
      <c r="Z27" s="53"/>
      <c r="AA27" s="53"/>
      <c r="AB27" s="53"/>
      <c r="AC27" s="53"/>
      <c r="AD27" s="56"/>
      <c r="AE27" s="56"/>
      <c r="AF27" s="53"/>
      <c r="AG27" s="53"/>
      <c r="AH27" s="53"/>
      <c r="AI27" s="53"/>
      <c r="AJ27" s="53"/>
      <c r="AK27" s="71"/>
      <c r="AL27" s="49"/>
    </row>
    <row r="28" spans="1:38" ht="15" customHeight="1">
      <c r="A28" s="297"/>
      <c r="B28" s="294"/>
      <c r="C28" s="294"/>
      <c r="D28" s="53" t="s">
        <v>194</v>
      </c>
      <c r="E28" s="288"/>
      <c r="F28" s="58"/>
      <c r="G28" s="53"/>
      <c r="H28" s="53"/>
      <c r="I28" s="53"/>
      <c r="J28" s="53"/>
      <c r="K28" s="53"/>
      <c r="L28" s="56"/>
      <c r="M28" s="56"/>
      <c r="N28" s="53"/>
      <c r="O28" s="53"/>
      <c r="P28" s="53"/>
      <c r="Q28" s="53"/>
      <c r="R28" s="53"/>
      <c r="S28" s="53"/>
      <c r="T28" s="53"/>
      <c r="U28" s="56"/>
      <c r="V28" s="56"/>
      <c r="W28" s="53"/>
      <c r="X28" s="53"/>
      <c r="Y28" s="53"/>
      <c r="Z28" s="53"/>
      <c r="AA28" s="53"/>
      <c r="AB28" s="53"/>
      <c r="AC28" s="53"/>
      <c r="AD28" s="56"/>
      <c r="AE28" s="56"/>
      <c r="AF28" s="53"/>
      <c r="AG28" s="53"/>
      <c r="AH28" s="53"/>
      <c r="AI28" s="53"/>
      <c r="AJ28" s="53"/>
      <c r="AK28" s="71"/>
      <c r="AL28" s="49"/>
    </row>
    <row r="29" spans="1:38" ht="15" customHeight="1">
      <c r="A29" s="297"/>
      <c r="B29" s="294"/>
      <c r="C29" s="294"/>
      <c r="D29" s="53" t="s">
        <v>71</v>
      </c>
      <c r="E29" s="288"/>
      <c r="F29" s="54"/>
      <c r="G29" s="55"/>
      <c r="H29" s="53"/>
      <c r="I29" s="53"/>
      <c r="J29" s="53"/>
      <c r="K29" s="53"/>
      <c r="L29" s="56"/>
      <c r="M29" s="56"/>
      <c r="N29" s="53"/>
      <c r="O29" s="53"/>
      <c r="P29" s="53"/>
      <c r="Q29" s="53"/>
      <c r="R29" s="53"/>
      <c r="S29" s="53"/>
      <c r="T29" s="53"/>
      <c r="U29" s="56"/>
      <c r="V29" s="56"/>
      <c r="W29" s="53"/>
      <c r="X29" s="57"/>
      <c r="Y29" s="53"/>
      <c r="Z29" s="53"/>
      <c r="AA29" s="55"/>
      <c r="AB29" s="53"/>
      <c r="AC29" s="53"/>
      <c r="AD29" s="56"/>
      <c r="AE29" s="56"/>
      <c r="AF29" s="53"/>
      <c r="AG29" s="53"/>
      <c r="AH29" s="53"/>
      <c r="AI29" s="53"/>
      <c r="AJ29" s="53"/>
      <c r="AK29" s="71"/>
      <c r="AL29" s="49"/>
    </row>
    <row r="30" spans="1:38" ht="15" customHeight="1">
      <c r="A30" s="297"/>
      <c r="B30" s="53" t="s">
        <v>32</v>
      </c>
      <c r="C30" s="53" t="s">
        <v>28</v>
      </c>
      <c r="D30" s="53" t="s">
        <v>69</v>
      </c>
      <c r="E30" s="288"/>
      <c r="F30" s="54"/>
      <c r="G30" s="53"/>
      <c r="H30" s="53"/>
      <c r="I30" s="53"/>
      <c r="J30" s="53"/>
      <c r="K30" s="53"/>
      <c r="L30" s="56"/>
      <c r="M30" s="56"/>
      <c r="N30" s="53"/>
      <c r="O30" s="53"/>
      <c r="P30" s="53"/>
      <c r="Q30" s="53"/>
      <c r="R30" s="53"/>
      <c r="S30" s="53"/>
      <c r="T30" s="53"/>
      <c r="U30" s="56"/>
      <c r="V30" s="56"/>
      <c r="W30" s="53"/>
      <c r="X30" s="53"/>
      <c r="Y30" s="53"/>
      <c r="Z30" s="53"/>
      <c r="AA30" s="53"/>
      <c r="AB30" s="53"/>
      <c r="AC30" s="53"/>
      <c r="AD30" s="56"/>
      <c r="AE30" s="56"/>
      <c r="AF30" s="53"/>
      <c r="AG30" s="53"/>
      <c r="AH30" s="53"/>
      <c r="AI30" s="53"/>
      <c r="AJ30" s="53"/>
      <c r="AK30" s="71"/>
      <c r="AL30" s="49"/>
    </row>
    <row r="31" spans="1:38" ht="15" customHeight="1">
      <c r="A31" s="297"/>
      <c r="B31" s="53" t="s">
        <v>45</v>
      </c>
      <c r="C31" s="53" t="s">
        <v>28</v>
      </c>
      <c r="D31" s="53" t="s">
        <v>69</v>
      </c>
      <c r="E31" s="288"/>
      <c r="F31" s="54"/>
      <c r="G31" s="53"/>
      <c r="H31" s="53"/>
      <c r="I31" s="53"/>
      <c r="J31" s="53"/>
      <c r="K31" s="53"/>
      <c r="L31" s="56"/>
      <c r="M31" s="56"/>
      <c r="N31" s="53"/>
      <c r="O31" s="53"/>
      <c r="P31" s="53"/>
      <c r="Q31" s="53"/>
      <c r="R31" s="53"/>
      <c r="S31" s="53"/>
      <c r="T31" s="57"/>
      <c r="U31" s="56"/>
      <c r="V31" s="56"/>
      <c r="W31" s="53"/>
      <c r="X31" s="53"/>
      <c r="Y31" s="53"/>
      <c r="Z31" s="53"/>
      <c r="AA31" s="53"/>
      <c r="AB31" s="53"/>
      <c r="AC31" s="53"/>
      <c r="AD31" s="56"/>
      <c r="AE31" s="56"/>
      <c r="AF31" s="53"/>
      <c r="AG31" s="53"/>
      <c r="AH31" s="53"/>
      <c r="AI31" s="53"/>
      <c r="AJ31" s="53"/>
      <c r="AK31" s="71"/>
      <c r="AL31" s="49"/>
    </row>
    <row r="32" spans="1:38" ht="15" customHeight="1">
      <c r="A32" s="297"/>
      <c r="B32" s="294" t="s">
        <v>33</v>
      </c>
      <c r="C32" s="53" t="s">
        <v>29</v>
      </c>
      <c r="D32" s="53" t="s">
        <v>75</v>
      </c>
      <c r="E32" s="288"/>
      <c r="F32" s="54"/>
      <c r="G32" s="53"/>
      <c r="H32" s="53"/>
      <c r="I32" s="53"/>
      <c r="J32" s="53"/>
      <c r="K32" s="53"/>
      <c r="L32" s="56"/>
      <c r="M32" s="56"/>
      <c r="N32" s="53"/>
      <c r="O32" s="53"/>
      <c r="P32" s="53"/>
      <c r="Q32" s="53"/>
      <c r="R32" s="53"/>
      <c r="S32" s="53"/>
      <c r="T32" s="53"/>
      <c r="U32" s="56"/>
      <c r="V32" s="56"/>
      <c r="W32" s="53"/>
      <c r="X32" s="53"/>
      <c r="Y32" s="53"/>
      <c r="Z32" s="53"/>
      <c r="AA32" s="53"/>
      <c r="AB32" s="53"/>
      <c r="AC32" s="53"/>
      <c r="AD32" s="56"/>
      <c r="AE32" s="56"/>
      <c r="AF32" s="53"/>
      <c r="AG32" s="53"/>
      <c r="AH32" s="53"/>
      <c r="AI32" s="53"/>
      <c r="AJ32" s="53"/>
      <c r="AK32" s="71"/>
      <c r="AL32" s="49"/>
    </row>
    <row r="33" spans="1:1025" ht="15" customHeight="1" thickBot="1">
      <c r="A33" s="298"/>
      <c r="B33" s="295"/>
      <c r="C33" s="72" t="s">
        <v>28</v>
      </c>
      <c r="D33" s="72" t="s">
        <v>71</v>
      </c>
      <c r="E33" s="289"/>
      <c r="F33" s="78"/>
      <c r="G33" s="72"/>
      <c r="H33" s="72"/>
      <c r="I33" s="72"/>
      <c r="J33" s="184"/>
      <c r="K33" s="72"/>
      <c r="L33" s="74"/>
      <c r="M33" s="74"/>
      <c r="N33" s="72"/>
      <c r="O33" s="184"/>
      <c r="P33" s="72"/>
      <c r="Q33" s="72"/>
      <c r="R33" s="184"/>
      <c r="S33" s="72"/>
      <c r="T33" s="184"/>
      <c r="U33" s="74"/>
      <c r="V33" s="74"/>
      <c r="W33" s="72"/>
      <c r="X33" s="184"/>
      <c r="Y33" s="184"/>
      <c r="Z33" s="72"/>
      <c r="AA33" s="184"/>
      <c r="AB33" s="184"/>
      <c r="AC33" s="72"/>
      <c r="AD33" s="74"/>
      <c r="AE33" s="74"/>
      <c r="AF33" s="72"/>
      <c r="AG33" s="184"/>
      <c r="AH33" s="72"/>
      <c r="AI33" s="184"/>
      <c r="AJ33" s="184"/>
      <c r="AK33" s="76"/>
      <c r="AL33" s="49"/>
    </row>
    <row r="34" spans="1:1025" customFormat="1" ht="15" customHeight="1">
      <c r="A34" s="290" t="s">
        <v>80</v>
      </c>
      <c r="B34" s="293" t="s">
        <v>152</v>
      </c>
      <c r="C34" s="293" t="s">
        <v>30</v>
      </c>
      <c r="D34" s="69" t="s">
        <v>69</v>
      </c>
      <c r="E34" s="287" t="s">
        <v>150</v>
      </c>
      <c r="F34" s="80"/>
      <c r="G34" s="65"/>
      <c r="H34" s="80"/>
      <c r="I34" s="65"/>
      <c r="J34" s="65"/>
      <c r="K34" s="80"/>
      <c r="L34" s="68"/>
      <c r="M34" s="68"/>
      <c r="N34" s="85"/>
      <c r="O34" s="86"/>
      <c r="P34" s="86"/>
      <c r="Q34" s="85"/>
      <c r="R34" s="85"/>
      <c r="S34" s="86"/>
      <c r="T34" s="85"/>
      <c r="U34" s="68"/>
      <c r="V34" s="68"/>
      <c r="W34" s="86"/>
      <c r="X34" s="85"/>
      <c r="Y34" s="85"/>
      <c r="Z34" s="86"/>
      <c r="AA34" s="86"/>
      <c r="AB34" s="85"/>
      <c r="AC34" s="86"/>
      <c r="AD34" s="68"/>
      <c r="AE34" s="68"/>
      <c r="AF34" s="86"/>
      <c r="AG34" s="85"/>
      <c r="AH34" s="86"/>
      <c r="AI34" s="79"/>
      <c r="AJ34" s="79"/>
      <c r="AK34" s="81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1"/>
      <c r="AKZ34" s="51"/>
      <c r="ALA34" s="51"/>
      <c r="ALB34" s="51"/>
      <c r="ALC34" s="51"/>
      <c r="ALD34" s="51"/>
      <c r="ALE34" s="51"/>
      <c r="ALF34" s="51"/>
      <c r="ALG34" s="51"/>
      <c r="ALH34" s="51"/>
      <c r="ALI34" s="51"/>
      <c r="ALJ34" s="51"/>
      <c r="ALK34" s="51"/>
      <c r="ALL34" s="51"/>
      <c r="ALM34" s="51"/>
      <c r="ALN34" s="51"/>
      <c r="ALO34" s="51"/>
      <c r="ALP34" s="51"/>
      <c r="ALQ34" s="51"/>
      <c r="ALR34" s="51"/>
      <c r="ALS34" s="51"/>
      <c r="ALT34" s="51"/>
      <c r="ALU34" s="51"/>
      <c r="ALV34" s="51"/>
      <c r="ALW34" s="51"/>
      <c r="ALX34" s="51"/>
      <c r="ALY34" s="51"/>
      <c r="ALZ34" s="51"/>
      <c r="AMA34" s="51"/>
      <c r="AMB34" s="51"/>
      <c r="AMC34" s="51"/>
      <c r="AMD34" s="51"/>
      <c r="AME34" s="51"/>
      <c r="AMF34" s="51"/>
      <c r="AMG34" s="51"/>
      <c r="AMH34" s="51"/>
      <c r="AMI34" s="51"/>
      <c r="AMJ34" s="51"/>
      <c r="AMK34" s="51"/>
    </row>
    <row r="35" spans="1:1025" customFormat="1" ht="15" customHeight="1">
      <c r="A35" s="291"/>
      <c r="B35" s="294"/>
      <c r="C35" s="294"/>
      <c r="D35" s="57" t="s">
        <v>81</v>
      </c>
      <c r="E35" s="288"/>
      <c r="F35" s="60"/>
      <c r="G35" s="53"/>
      <c r="H35" s="53"/>
      <c r="I35" s="53"/>
      <c r="J35" s="53"/>
      <c r="K35" s="61"/>
      <c r="L35" s="56"/>
      <c r="M35" s="56"/>
      <c r="N35" s="87"/>
      <c r="O35" s="88"/>
      <c r="P35" s="89"/>
      <c r="Q35" s="87"/>
      <c r="R35" s="87"/>
      <c r="S35" s="87"/>
      <c r="T35" s="87"/>
      <c r="U35" s="56"/>
      <c r="V35" s="56"/>
      <c r="W35" s="88"/>
      <c r="X35" s="87"/>
      <c r="Y35" s="87"/>
      <c r="Z35" s="88"/>
      <c r="AA35" s="88"/>
      <c r="AB35" s="87"/>
      <c r="AC35" s="87"/>
      <c r="AD35" s="56"/>
      <c r="AE35" s="56"/>
      <c r="AF35" s="87"/>
      <c r="AG35" s="87"/>
      <c r="AH35" s="88"/>
      <c r="AI35" s="59"/>
      <c r="AJ35" s="59"/>
      <c r="AK35" s="8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1"/>
      <c r="AKZ35" s="51"/>
      <c r="ALA35" s="51"/>
      <c r="ALB35" s="51"/>
      <c r="ALC35" s="51"/>
      <c r="ALD35" s="51"/>
      <c r="ALE35" s="51"/>
      <c r="ALF35" s="51"/>
      <c r="ALG35" s="51"/>
      <c r="ALH35" s="51"/>
      <c r="ALI35" s="51"/>
      <c r="ALJ35" s="51"/>
      <c r="ALK35" s="51"/>
      <c r="ALL35" s="51"/>
      <c r="ALM35" s="51"/>
      <c r="ALN35" s="51"/>
      <c r="ALO35" s="51"/>
      <c r="ALP35" s="51"/>
      <c r="ALQ35" s="51"/>
      <c r="ALR35" s="51"/>
      <c r="ALS35" s="51"/>
      <c r="ALT35" s="51"/>
      <c r="ALU35" s="51"/>
      <c r="ALV35" s="51"/>
      <c r="ALW35" s="51"/>
      <c r="ALX35" s="51"/>
      <c r="ALY35" s="51"/>
      <c r="ALZ35" s="51"/>
      <c r="AMA35" s="51"/>
      <c r="AMB35" s="51"/>
      <c r="AMC35" s="51"/>
      <c r="AMD35" s="51"/>
      <c r="AME35" s="51"/>
      <c r="AMF35" s="51"/>
      <c r="AMG35" s="51"/>
      <c r="AMH35" s="51"/>
      <c r="AMI35" s="51"/>
      <c r="AMJ35" s="51"/>
      <c r="AMK35" s="51"/>
    </row>
    <row r="36" spans="1:1025" customFormat="1" ht="15" customHeight="1">
      <c r="A36" s="291"/>
      <c r="B36" s="294"/>
      <c r="C36" s="294"/>
      <c r="D36" s="57" t="s">
        <v>78</v>
      </c>
      <c r="E36" s="288"/>
      <c r="F36" s="60"/>
      <c r="G36" s="53"/>
      <c r="H36" s="53"/>
      <c r="I36" s="53"/>
      <c r="J36" s="53"/>
      <c r="K36" s="53"/>
      <c r="L36" s="56"/>
      <c r="M36" s="56"/>
      <c r="N36" s="87"/>
      <c r="O36" s="88"/>
      <c r="P36" s="87"/>
      <c r="Q36" s="87"/>
      <c r="R36" s="87"/>
      <c r="S36" s="87"/>
      <c r="T36" s="87"/>
      <c r="U36" s="56"/>
      <c r="V36" s="56"/>
      <c r="W36" s="88"/>
      <c r="X36" s="87"/>
      <c r="Y36" s="87"/>
      <c r="Z36" s="88"/>
      <c r="AA36" s="88"/>
      <c r="AB36" s="87"/>
      <c r="AC36" s="87"/>
      <c r="AD36" s="56"/>
      <c r="AE36" s="56"/>
      <c r="AF36" s="87"/>
      <c r="AG36" s="87"/>
      <c r="AH36" s="88"/>
      <c r="AI36" s="59"/>
      <c r="AJ36" s="59"/>
      <c r="AK36" s="8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1"/>
      <c r="AKZ36" s="51"/>
      <c r="ALA36" s="51"/>
      <c r="ALB36" s="51"/>
      <c r="ALC36" s="51"/>
      <c r="ALD36" s="51"/>
      <c r="ALE36" s="51"/>
      <c r="ALF36" s="51"/>
      <c r="ALG36" s="51"/>
      <c r="ALH36" s="51"/>
      <c r="ALI36" s="51"/>
      <c r="ALJ36" s="51"/>
      <c r="ALK36" s="51"/>
      <c r="ALL36" s="51"/>
      <c r="ALM36" s="51"/>
      <c r="ALN36" s="51"/>
      <c r="ALO36" s="51"/>
      <c r="ALP36" s="51"/>
      <c r="ALQ36" s="51"/>
      <c r="ALR36" s="51"/>
      <c r="ALS36" s="51"/>
      <c r="ALT36" s="51"/>
      <c r="ALU36" s="51"/>
      <c r="ALV36" s="51"/>
      <c r="ALW36" s="51"/>
      <c r="ALX36" s="51"/>
      <c r="ALY36" s="51"/>
      <c r="ALZ36" s="51"/>
      <c r="AMA36" s="51"/>
      <c r="AMB36" s="51"/>
      <c r="AMC36" s="51"/>
      <c r="AMD36" s="51"/>
      <c r="AME36" s="51"/>
      <c r="AMF36" s="51"/>
      <c r="AMG36" s="51"/>
      <c r="AMH36" s="51"/>
      <c r="AMI36" s="51"/>
      <c r="AMJ36" s="51"/>
      <c r="AMK36" s="51"/>
    </row>
    <row r="37" spans="1:1025" customFormat="1" ht="15" customHeight="1">
      <c r="A37" s="291"/>
      <c r="B37" s="294"/>
      <c r="C37" s="294"/>
      <c r="D37" s="57" t="s">
        <v>82</v>
      </c>
      <c r="E37" s="288"/>
      <c r="F37" s="60"/>
      <c r="G37" s="53"/>
      <c r="H37" s="53"/>
      <c r="I37" s="53"/>
      <c r="J37" s="53"/>
      <c r="K37" s="53"/>
      <c r="L37" s="56"/>
      <c r="M37" s="56"/>
      <c r="N37" s="87"/>
      <c r="O37" s="88"/>
      <c r="P37" s="87"/>
      <c r="Q37" s="87"/>
      <c r="R37" s="87"/>
      <c r="S37" s="87"/>
      <c r="T37" s="87"/>
      <c r="U37" s="56"/>
      <c r="V37" s="56"/>
      <c r="W37" s="88"/>
      <c r="X37" s="87"/>
      <c r="Y37" s="87"/>
      <c r="Z37" s="88"/>
      <c r="AA37" s="88"/>
      <c r="AB37" s="87"/>
      <c r="AC37" s="87"/>
      <c r="AD37" s="56"/>
      <c r="AE37" s="56"/>
      <c r="AF37" s="87"/>
      <c r="AG37" s="87"/>
      <c r="AH37" s="88"/>
      <c r="AI37" s="59"/>
      <c r="AJ37" s="59"/>
      <c r="AK37" s="8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1"/>
      <c r="AKZ37" s="51"/>
      <c r="ALA37" s="51"/>
      <c r="ALB37" s="51"/>
      <c r="ALC37" s="51"/>
      <c r="ALD37" s="51"/>
      <c r="ALE37" s="51"/>
      <c r="ALF37" s="51"/>
      <c r="ALG37" s="51"/>
      <c r="ALH37" s="51"/>
      <c r="ALI37" s="51"/>
      <c r="ALJ37" s="51"/>
      <c r="ALK37" s="51"/>
      <c r="ALL37" s="51"/>
      <c r="ALM37" s="51"/>
      <c r="ALN37" s="51"/>
      <c r="ALO37" s="51"/>
      <c r="ALP37" s="51"/>
      <c r="ALQ37" s="51"/>
      <c r="ALR37" s="51"/>
      <c r="ALS37" s="51"/>
      <c r="ALT37" s="51"/>
      <c r="ALU37" s="51"/>
      <c r="ALV37" s="51"/>
      <c r="ALW37" s="51"/>
      <c r="ALX37" s="51"/>
      <c r="ALY37" s="51"/>
      <c r="ALZ37" s="51"/>
      <c r="AMA37" s="51"/>
      <c r="AMB37" s="51"/>
      <c r="AMC37" s="51"/>
      <c r="AMD37" s="51"/>
      <c r="AME37" s="51"/>
      <c r="AMF37" s="51"/>
      <c r="AMG37" s="51"/>
      <c r="AMH37" s="51"/>
      <c r="AMI37" s="51"/>
      <c r="AMJ37" s="51"/>
      <c r="AMK37" s="51"/>
    </row>
    <row r="38" spans="1:1025" customFormat="1" ht="15" customHeight="1">
      <c r="A38" s="291"/>
      <c r="B38" s="294"/>
      <c r="C38" s="294"/>
      <c r="D38" s="57" t="s">
        <v>77</v>
      </c>
      <c r="E38" s="288"/>
      <c r="F38" s="60"/>
      <c r="G38" s="53"/>
      <c r="H38" s="53"/>
      <c r="I38" s="53"/>
      <c r="J38" s="53"/>
      <c r="K38" s="53"/>
      <c r="L38" s="56"/>
      <c r="M38" s="56"/>
      <c r="N38" s="87"/>
      <c r="O38" s="88"/>
      <c r="P38" s="87"/>
      <c r="Q38" s="87"/>
      <c r="R38" s="87"/>
      <c r="S38" s="87"/>
      <c r="T38" s="87"/>
      <c r="U38" s="56"/>
      <c r="V38" s="56"/>
      <c r="W38" s="88"/>
      <c r="X38" s="87"/>
      <c r="Y38" s="87"/>
      <c r="Z38" s="88"/>
      <c r="AA38" s="88"/>
      <c r="AB38" s="87"/>
      <c r="AC38" s="87"/>
      <c r="AD38" s="56"/>
      <c r="AE38" s="56"/>
      <c r="AF38" s="87"/>
      <c r="AG38" s="87"/>
      <c r="AH38" s="88"/>
      <c r="AI38" s="59"/>
      <c r="AJ38" s="59"/>
      <c r="AK38" s="8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/>
      <c r="IU38" s="52"/>
      <c r="IV38" s="52"/>
      <c r="IW38" s="52"/>
      <c r="IX38" s="52"/>
      <c r="IY38" s="52"/>
      <c r="IZ38" s="52"/>
      <c r="JA38" s="52"/>
      <c r="JB38" s="52"/>
      <c r="JC38" s="52"/>
      <c r="JD38" s="52"/>
      <c r="JE38" s="52"/>
      <c r="JF38" s="52"/>
      <c r="JG38" s="52"/>
      <c r="JH38" s="52"/>
      <c r="JI38" s="52"/>
      <c r="JJ38" s="52"/>
      <c r="JK38" s="52"/>
      <c r="JL38" s="52"/>
      <c r="JM38" s="52"/>
      <c r="JN38" s="52"/>
      <c r="JO38" s="52"/>
      <c r="JP38" s="52"/>
      <c r="JQ38" s="52"/>
      <c r="JR38" s="52"/>
      <c r="JS38" s="52"/>
      <c r="JT38" s="52"/>
      <c r="JU38" s="52"/>
      <c r="JV38" s="52"/>
      <c r="JW38" s="52"/>
      <c r="JX38" s="52"/>
      <c r="JY38" s="52"/>
      <c r="JZ38" s="52"/>
      <c r="KA38" s="52"/>
      <c r="KB38" s="52"/>
      <c r="KC38" s="52"/>
      <c r="KD38" s="52"/>
      <c r="KE38" s="52"/>
      <c r="KF38" s="52"/>
      <c r="KG38" s="52"/>
      <c r="KH38" s="52"/>
      <c r="KI38" s="52"/>
      <c r="KJ38" s="52"/>
      <c r="KK38" s="52"/>
      <c r="KL38" s="52"/>
      <c r="KM38" s="52"/>
      <c r="KN38" s="52"/>
      <c r="KO38" s="52"/>
      <c r="KP38" s="52"/>
      <c r="KQ38" s="52"/>
      <c r="KR38" s="52"/>
      <c r="KS38" s="52"/>
      <c r="KT38" s="52"/>
      <c r="KU38" s="52"/>
      <c r="KV38" s="52"/>
      <c r="KW38" s="52"/>
      <c r="KX38" s="52"/>
      <c r="KY38" s="52"/>
      <c r="KZ38" s="52"/>
      <c r="LA38" s="52"/>
      <c r="LB38" s="52"/>
      <c r="LC38" s="52"/>
      <c r="LD38" s="52"/>
      <c r="LE38" s="52"/>
      <c r="LF38" s="52"/>
      <c r="LG38" s="52"/>
      <c r="LH38" s="52"/>
      <c r="LI38" s="52"/>
      <c r="LJ38" s="52"/>
      <c r="LK38" s="52"/>
      <c r="LL38" s="52"/>
      <c r="LM38" s="52"/>
      <c r="LN38" s="52"/>
      <c r="LO38" s="52"/>
      <c r="LP38" s="52"/>
      <c r="LQ38" s="52"/>
      <c r="LR38" s="52"/>
      <c r="LS38" s="52"/>
      <c r="LT38" s="52"/>
      <c r="LU38" s="52"/>
      <c r="LV38" s="52"/>
      <c r="LW38" s="52"/>
      <c r="LX38" s="52"/>
      <c r="LY38" s="52"/>
      <c r="LZ38" s="52"/>
      <c r="MA38" s="52"/>
      <c r="MB38" s="52"/>
      <c r="MC38" s="52"/>
      <c r="MD38" s="52"/>
      <c r="ME38" s="52"/>
      <c r="MF38" s="52"/>
      <c r="MG38" s="52"/>
      <c r="MH38" s="52"/>
      <c r="MI38" s="52"/>
      <c r="MJ38" s="52"/>
      <c r="MK38" s="52"/>
      <c r="ML38" s="52"/>
      <c r="MM38" s="52"/>
      <c r="MN38" s="52"/>
      <c r="MO38" s="52"/>
      <c r="MP38" s="52"/>
      <c r="MQ38" s="52"/>
      <c r="MR38" s="52"/>
      <c r="MS38" s="52"/>
      <c r="MT38" s="52"/>
      <c r="MU38" s="52"/>
      <c r="MV38" s="52"/>
      <c r="MW38" s="52"/>
      <c r="MX38" s="52"/>
      <c r="MY38" s="52"/>
      <c r="MZ38" s="52"/>
      <c r="NA38" s="52"/>
      <c r="NB38" s="52"/>
      <c r="NC38" s="52"/>
      <c r="ND38" s="52"/>
      <c r="NE38" s="52"/>
      <c r="NF38" s="52"/>
      <c r="NG38" s="52"/>
      <c r="NH38" s="52"/>
      <c r="NI38" s="52"/>
      <c r="NJ38" s="52"/>
      <c r="NK38" s="52"/>
      <c r="NL38" s="52"/>
      <c r="NM38" s="52"/>
      <c r="NN38" s="52"/>
      <c r="NO38" s="52"/>
      <c r="NP38" s="52"/>
      <c r="NQ38" s="52"/>
      <c r="NR38" s="52"/>
      <c r="NS38" s="52"/>
      <c r="NT38" s="52"/>
      <c r="NU38" s="52"/>
      <c r="NV38" s="52"/>
      <c r="NW38" s="52"/>
      <c r="NX38" s="52"/>
      <c r="NY38" s="52"/>
      <c r="NZ38" s="52"/>
      <c r="OA38" s="52"/>
      <c r="OB38" s="52"/>
      <c r="OC38" s="52"/>
      <c r="OD38" s="52"/>
      <c r="OE38" s="52"/>
      <c r="OF38" s="52"/>
      <c r="OG38" s="52"/>
      <c r="OH38" s="52"/>
      <c r="OI38" s="52"/>
      <c r="OJ38" s="52"/>
      <c r="OK38" s="52"/>
      <c r="OL38" s="52"/>
      <c r="OM38" s="52"/>
      <c r="ON38" s="52"/>
      <c r="OO38" s="52"/>
      <c r="OP38" s="52"/>
      <c r="OQ38" s="52"/>
      <c r="OR38" s="52"/>
      <c r="OS38" s="52"/>
      <c r="OT38" s="52"/>
      <c r="OU38" s="52"/>
      <c r="OV38" s="52"/>
      <c r="OW38" s="52"/>
      <c r="OX38" s="52"/>
      <c r="OY38" s="52"/>
      <c r="OZ38" s="52"/>
      <c r="PA38" s="52"/>
      <c r="PB38" s="52"/>
      <c r="PC38" s="52"/>
      <c r="PD38" s="52"/>
      <c r="PE38" s="52"/>
      <c r="PF38" s="52"/>
      <c r="PG38" s="52"/>
      <c r="PH38" s="52"/>
      <c r="PI38" s="52"/>
      <c r="PJ38" s="52"/>
      <c r="PK38" s="52"/>
      <c r="PL38" s="52"/>
      <c r="PM38" s="52"/>
      <c r="PN38" s="52"/>
      <c r="PO38" s="52"/>
      <c r="PP38" s="52"/>
      <c r="PQ38" s="52"/>
      <c r="PR38" s="52"/>
      <c r="PS38" s="52"/>
      <c r="PT38" s="52"/>
      <c r="PU38" s="52"/>
      <c r="PV38" s="52"/>
      <c r="PW38" s="52"/>
      <c r="PX38" s="52"/>
      <c r="PY38" s="52"/>
      <c r="PZ38" s="52"/>
      <c r="QA38" s="52"/>
      <c r="QB38" s="52"/>
      <c r="QC38" s="52"/>
      <c r="QD38" s="52"/>
      <c r="QE38" s="52"/>
      <c r="QF38" s="52"/>
      <c r="QG38" s="52"/>
      <c r="QH38" s="52"/>
      <c r="QI38" s="52"/>
      <c r="QJ38" s="52"/>
      <c r="QK38" s="52"/>
      <c r="QL38" s="52"/>
      <c r="QM38" s="52"/>
      <c r="QN38" s="52"/>
      <c r="QO38" s="52"/>
      <c r="QP38" s="52"/>
      <c r="QQ38" s="52"/>
      <c r="QR38" s="52"/>
      <c r="QS38" s="52"/>
      <c r="QT38" s="52"/>
      <c r="QU38" s="52"/>
      <c r="QV38" s="52"/>
      <c r="QW38" s="52"/>
      <c r="QX38" s="52"/>
      <c r="QY38" s="52"/>
      <c r="QZ38" s="52"/>
      <c r="RA38" s="52"/>
      <c r="RB38" s="52"/>
      <c r="RC38" s="52"/>
      <c r="RD38" s="52"/>
      <c r="RE38" s="52"/>
      <c r="RF38" s="52"/>
      <c r="RG38" s="52"/>
      <c r="RH38" s="52"/>
      <c r="RI38" s="52"/>
      <c r="RJ38" s="52"/>
      <c r="RK38" s="52"/>
      <c r="RL38" s="52"/>
      <c r="RM38" s="52"/>
      <c r="RN38" s="52"/>
      <c r="RO38" s="52"/>
      <c r="RP38" s="52"/>
      <c r="RQ38" s="52"/>
      <c r="RR38" s="52"/>
      <c r="RS38" s="52"/>
      <c r="RT38" s="52"/>
      <c r="RU38" s="52"/>
      <c r="RV38" s="52"/>
      <c r="RW38" s="52"/>
      <c r="RX38" s="52"/>
      <c r="RY38" s="52"/>
      <c r="RZ38" s="52"/>
      <c r="SA38" s="52"/>
      <c r="SB38" s="52"/>
      <c r="SC38" s="52"/>
      <c r="SD38" s="52"/>
      <c r="SE38" s="52"/>
      <c r="SF38" s="52"/>
      <c r="SG38" s="52"/>
      <c r="SH38" s="52"/>
      <c r="SI38" s="52"/>
      <c r="SJ38" s="52"/>
      <c r="SK38" s="52"/>
      <c r="SL38" s="52"/>
      <c r="SM38" s="52"/>
      <c r="SN38" s="52"/>
      <c r="SO38" s="52"/>
      <c r="SP38" s="52"/>
      <c r="SQ38" s="52"/>
      <c r="SR38" s="52"/>
      <c r="SS38" s="52"/>
      <c r="ST38" s="52"/>
      <c r="SU38" s="52"/>
      <c r="SV38" s="52"/>
      <c r="SW38" s="52"/>
      <c r="SX38" s="52"/>
      <c r="SY38" s="52"/>
      <c r="SZ38" s="52"/>
      <c r="TA38" s="52"/>
      <c r="TB38" s="52"/>
      <c r="TC38" s="52"/>
      <c r="TD38" s="52"/>
      <c r="TE38" s="52"/>
      <c r="TF38" s="52"/>
      <c r="TG38" s="52"/>
      <c r="TH38" s="52"/>
      <c r="TI38" s="52"/>
      <c r="TJ38" s="52"/>
      <c r="TK38" s="52"/>
      <c r="TL38" s="52"/>
      <c r="TM38" s="52"/>
      <c r="TN38" s="52"/>
      <c r="TO38" s="52"/>
      <c r="TP38" s="52"/>
      <c r="TQ38" s="52"/>
      <c r="TR38" s="52"/>
      <c r="TS38" s="52"/>
      <c r="TT38" s="52"/>
      <c r="TU38" s="52"/>
      <c r="TV38" s="52"/>
      <c r="TW38" s="52"/>
      <c r="TX38" s="52"/>
      <c r="TY38" s="52"/>
      <c r="TZ38" s="52"/>
      <c r="UA38" s="52"/>
      <c r="UB38" s="52"/>
      <c r="UC38" s="52"/>
      <c r="UD38" s="52"/>
      <c r="UE38" s="52"/>
      <c r="UF38" s="52"/>
      <c r="UG38" s="52"/>
      <c r="UH38" s="52"/>
      <c r="UI38" s="52"/>
      <c r="UJ38" s="52"/>
      <c r="UK38" s="52"/>
      <c r="UL38" s="52"/>
      <c r="UM38" s="52"/>
      <c r="UN38" s="52"/>
      <c r="UO38" s="52"/>
      <c r="UP38" s="52"/>
      <c r="UQ38" s="52"/>
      <c r="UR38" s="52"/>
      <c r="US38" s="52"/>
      <c r="UT38" s="52"/>
      <c r="UU38" s="52"/>
      <c r="UV38" s="52"/>
      <c r="UW38" s="52"/>
      <c r="UX38" s="52"/>
      <c r="UY38" s="52"/>
      <c r="UZ38" s="52"/>
      <c r="VA38" s="52"/>
      <c r="VB38" s="52"/>
      <c r="VC38" s="52"/>
      <c r="VD38" s="52"/>
      <c r="VE38" s="52"/>
      <c r="VF38" s="52"/>
      <c r="VG38" s="52"/>
      <c r="VH38" s="52"/>
      <c r="VI38" s="52"/>
      <c r="VJ38" s="52"/>
      <c r="VK38" s="52"/>
      <c r="VL38" s="52"/>
      <c r="VM38" s="52"/>
      <c r="VN38" s="52"/>
      <c r="VO38" s="52"/>
      <c r="VP38" s="52"/>
      <c r="VQ38" s="52"/>
      <c r="VR38" s="52"/>
      <c r="VS38" s="52"/>
      <c r="VT38" s="52"/>
      <c r="VU38" s="52"/>
      <c r="VV38" s="52"/>
      <c r="VW38" s="52"/>
      <c r="VX38" s="52"/>
      <c r="VY38" s="52"/>
      <c r="VZ38" s="52"/>
      <c r="WA38" s="52"/>
      <c r="WB38" s="52"/>
      <c r="WC38" s="52"/>
      <c r="WD38" s="52"/>
      <c r="WE38" s="52"/>
      <c r="WF38" s="52"/>
      <c r="WG38" s="52"/>
      <c r="WH38" s="52"/>
      <c r="WI38" s="52"/>
      <c r="WJ38" s="52"/>
      <c r="WK38" s="52"/>
      <c r="WL38" s="52"/>
      <c r="WM38" s="52"/>
      <c r="WN38" s="52"/>
      <c r="WO38" s="52"/>
      <c r="WP38" s="52"/>
      <c r="WQ38" s="52"/>
      <c r="WR38" s="52"/>
      <c r="WS38" s="52"/>
      <c r="WT38" s="52"/>
      <c r="WU38" s="52"/>
      <c r="WV38" s="52"/>
      <c r="WW38" s="52"/>
      <c r="WX38" s="52"/>
      <c r="WY38" s="52"/>
      <c r="WZ38" s="52"/>
      <c r="XA38" s="52"/>
      <c r="XB38" s="52"/>
      <c r="XC38" s="52"/>
      <c r="XD38" s="52"/>
      <c r="XE38" s="52"/>
      <c r="XF38" s="52"/>
      <c r="XG38" s="52"/>
      <c r="XH38" s="52"/>
      <c r="XI38" s="52"/>
      <c r="XJ38" s="52"/>
      <c r="XK38" s="52"/>
      <c r="XL38" s="52"/>
      <c r="XM38" s="52"/>
      <c r="XN38" s="52"/>
      <c r="XO38" s="52"/>
      <c r="XP38" s="52"/>
      <c r="XQ38" s="52"/>
      <c r="XR38" s="52"/>
      <c r="XS38" s="52"/>
      <c r="XT38" s="52"/>
      <c r="XU38" s="52"/>
      <c r="XV38" s="52"/>
      <c r="XW38" s="52"/>
      <c r="XX38" s="52"/>
      <c r="XY38" s="52"/>
      <c r="XZ38" s="52"/>
      <c r="YA38" s="52"/>
      <c r="YB38" s="52"/>
      <c r="YC38" s="52"/>
      <c r="YD38" s="52"/>
      <c r="YE38" s="52"/>
      <c r="YF38" s="52"/>
      <c r="YG38" s="52"/>
      <c r="YH38" s="52"/>
      <c r="YI38" s="52"/>
      <c r="YJ38" s="52"/>
      <c r="YK38" s="52"/>
      <c r="YL38" s="52"/>
      <c r="YM38" s="52"/>
      <c r="YN38" s="52"/>
      <c r="YO38" s="52"/>
      <c r="YP38" s="52"/>
      <c r="YQ38" s="52"/>
      <c r="YR38" s="52"/>
      <c r="YS38" s="52"/>
      <c r="YT38" s="52"/>
      <c r="YU38" s="52"/>
      <c r="YV38" s="52"/>
      <c r="YW38" s="52"/>
      <c r="YX38" s="52"/>
      <c r="YY38" s="52"/>
      <c r="YZ38" s="52"/>
      <c r="ZA38" s="52"/>
      <c r="ZB38" s="52"/>
      <c r="ZC38" s="52"/>
      <c r="ZD38" s="52"/>
      <c r="ZE38" s="52"/>
      <c r="ZF38" s="52"/>
      <c r="ZG38" s="52"/>
      <c r="ZH38" s="52"/>
      <c r="ZI38" s="52"/>
      <c r="ZJ38" s="52"/>
      <c r="ZK38" s="52"/>
      <c r="ZL38" s="52"/>
      <c r="ZM38" s="52"/>
      <c r="ZN38" s="52"/>
      <c r="ZO38" s="52"/>
      <c r="ZP38" s="52"/>
      <c r="ZQ38" s="52"/>
      <c r="ZR38" s="52"/>
      <c r="ZS38" s="52"/>
      <c r="ZT38" s="52"/>
      <c r="ZU38" s="52"/>
      <c r="ZV38" s="52"/>
      <c r="ZW38" s="52"/>
      <c r="ZX38" s="52"/>
      <c r="ZY38" s="52"/>
      <c r="ZZ38" s="52"/>
      <c r="AAA38" s="52"/>
      <c r="AAB38" s="52"/>
      <c r="AAC38" s="52"/>
      <c r="AAD38" s="52"/>
      <c r="AAE38" s="52"/>
      <c r="AAF38" s="52"/>
      <c r="AAG38" s="52"/>
      <c r="AAH38" s="52"/>
      <c r="AAI38" s="52"/>
      <c r="AAJ38" s="52"/>
      <c r="AAK38" s="52"/>
      <c r="AAL38" s="52"/>
      <c r="AAM38" s="52"/>
      <c r="AAN38" s="52"/>
      <c r="AAO38" s="52"/>
      <c r="AAP38" s="52"/>
      <c r="AAQ38" s="52"/>
      <c r="AAR38" s="52"/>
      <c r="AAS38" s="52"/>
      <c r="AAT38" s="52"/>
      <c r="AAU38" s="52"/>
      <c r="AAV38" s="52"/>
      <c r="AAW38" s="52"/>
      <c r="AAX38" s="52"/>
      <c r="AAY38" s="52"/>
      <c r="AAZ38" s="52"/>
      <c r="ABA38" s="52"/>
      <c r="ABB38" s="52"/>
      <c r="ABC38" s="52"/>
      <c r="ABD38" s="52"/>
      <c r="ABE38" s="52"/>
      <c r="ABF38" s="52"/>
      <c r="ABG38" s="52"/>
      <c r="ABH38" s="52"/>
      <c r="ABI38" s="52"/>
      <c r="ABJ38" s="52"/>
      <c r="ABK38" s="52"/>
      <c r="ABL38" s="52"/>
      <c r="ABM38" s="52"/>
      <c r="ABN38" s="52"/>
      <c r="ABO38" s="52"/>
      <c r="ABP38" s="52"/>
      <c r="ABQ38" s="52"/>
      <c r="ABR38" s="52"/>
      <c r="ABS38" s="52"/>
      <c r="ABT38" s="52"/>
      <c r="ABU38" s="52"/>
      <c r="ABV38" s="52"/>
      <c r="ABW38" s="52"/>
      <c r="ABX38" s="52"/>
      <c r="ABY38" s="52"/>
      <c r="ABZ38" s="52"/>
      <c r="ACA38" s="52"/>
      <c r="ACB38" s="52"/>
      <c r="ACC38" s="52"/>
      <c r="ACD38" s="52"/>
      <c r="ACE38" s="52"/>
      <c r="ACF38" s="52"/>
      <c r="ACG38" s="52"/>
      <c r="ACH38" s="52"/>
      <c r="ACI38" s="52"/>
      <c r="ACJ38" s="52"/>
      <c r="ACK38" s="52"/>
      <c r="ACL38" s="52"/>
      <c r="ACM38" s="52"/>
      <c r="ACN38" s="52"/>
      <c r="ACO38" s="52"/>
      <c r="ACP38" s="52"/>
      <c r="ACQ38" s="52"/>
      <c r="ACR38" s="52"/>
      <c r="ACS38" s="52"/>
      <c r="ACT38" s="52"/>
      <c r="ACU38" s="52"/>
      <c r="ACV38" s="52"/>
      <c r="ACW38" s="52"/>
      <c r="ACX38" s="52"/>
      <c r="ACY38" s="52"/>
      <c r="ACZ38" s="52"/>
      <c r="ADA38" s="52"/>
      <c r="ADB38" s="52"/>
      <c r="ADC38" s="52"/>
      <c r="ADD38" s="52"/>
      <c r="ADE38" s="52"/>
      <c r="ADF38" s="52"/>
      <c r="ADG38" s="52"/>
      <c r="ADH38" s="52"/>
      <c r="ADI38" s="52"/>
      <c r="ADJ38" s="52"/>
      <c r="ADK38" s="52"/>
      <c r="ADL38" s="52"/>
      <c r="ADM38" s="52"/>
      <c r="ADN38" s="52"/>
      <c r="ADO38" s="52"/>
      <c r="ADP38" s="52"/>
      <c r="ADQ38" s="52"/>
      <c r="ADR38" s="52"/>
      <c r="ADS38" s="52"/>
      <c r="ADT38" s="52"/>
      <c r="ADU38" s="52"/>
      <c r="ADV38" s="52"/>
      <c r="ADW38" s="52"/>
      <c r="ADX38" s="52"/>
      <c r="ADY38" s="52"/>
      <c r="ADZ38" s="52"/>
      <c r="AEA38" s="52"/>
      <c r="AEB38" s="52"/>
      <c r="AEC38" s="52"/>
      <c r="AED38" s="52"/>
      <c r="AEE38" s="52"/>
      <c r="AEF38" s="52"/>
      <c r="AEG38" s="52"/>
      <c r="AEH38" s="52"/>
      <c r="AEI38" s="52"/>
      <c r="AEJ38" s="52"/>
      <c r="AEK38" s="52"/>
      <c r="AEL38" s="52"/>
      <c r="AEM38" s="52"/>
      <c r="AEN38" s="52"/>
      <c r="AEO38" s="52"/>
      <c r="AEP38" s="52"/>
      <c r="AEQ38" s="52"/>
      <c r="AER38" s="52"/>
      <c r="AES38" s="52"/>
      <c r="AET38" s="52"/>
      <c r="AEU38" s="52"/>
      <c r="AEV38" s="52"/>
      <c r="AEW38" s="52"/>
      <c r="AEX38" s="52"/>
      <c r="AEY38" s="52"/>
      <c r="AEZ38" s="52"/>
      <c r="AFA38" s="52"/>
      <c r="AFB38" s="52"/>
      <c r="AFC38" s="52"/>
      <c r="AFD38" s="52"/>
      <c r="AFE38" s="52"/>
      <c r="AFF38" s="52"/>
      <c r="AFG38" s="52"/>
      <c r="AFH38" s="52"/>
      <c r="AFI38" s="52"/>
      <c r="AFJ38" s="52"/>
      <c r="AFK38" s="52"/>
      <c r="AFL38" s="52"/>
      <c r="AFM38" s="52"/>
      <c r="AFN38" s="52"/>
      <c r="AFO38" s="52"/>
      <c r="AFP38" s="52"/>
      <c r="AFQ38" s="52"/>
      <c r="AFR38" s="52"/>
      <c r="AFS38" s="52"/>
      <c r="AFT38" s="52"/>
      <c r="AFU38" s="52"/>
      <c r="AFV38" s="52"/>
      <c r="AFW38" s="52"/>
      <c r="AFX38" s="52"/>
      <c r="AFY38" s="52"/>
      <c r="AFZ38" s="52"/>
      <c r="AGA38" s="52"/>
      <c r="AGB38" s="52"/>
      <c r="AGC38" s="52"/>
      <c r="AGD38" s="52"/>
      <c r="AGE38" s="52"/>
      <c r="AGF38" s="52"/>
      <c r="AGG38" s="52"/>
      <c r="AGH38" s="52"/>
      <c r="AGI38" s="52"/>
      <c r="AGJ38" s="52"/>
      <c r="AGK38" s="52"/>
      <c r="AGL38" s="52"/>
      <c r="AGM38" s="52"/>
      <c r="AGN38" s="52"/>
      <c r="AGO38" s="52"/>
      <c r="AGP38" s="52"/>
      <c r="AGQ38" s="52"/>
      <c r="AGR38" s="52"/>
      <c r="AGS38" s="52"/>
      <c r="AGT38" s="52"/>
      <c r="AGU38" s="52"/>
      <c r="AGV38" s="52"/>
      <c r="AGW38" s="52"/>
      <c r="AGX38" s="52"/>
      <c r="AGY38" s="52"/>
      <c r="AGZ38" s="52"/>
      <c r="AHA38" s="52"/>
      <c r="AHB38" s="52"/>
      <c r="AHC38" s="52"/>
      <c r="AHD38" s="52"/>
      <c r="AHE38" s="52"/>
      <c r="AHF38" s="52"/>
      <c r="AHG38" s="52"/>
      <c r="AHH38" s="52"/>
      <c r="AHI38" s="52"/>
      <c r="AHJ38" s="52"/>
      <c r="AHK38" s="52"/>
      <c r="AHL38" s="52"/>
      <c r="AHM38" s="52"/>
      <c r="AHN38" s="52"/>
      <c r="AHO38" s="52"/>
      <c r="AHP38" s="52"/>
      <c r="AHQ38" s="52"/>
      <c r="AHR38" s="52"/>
      <c r="AHS38" s="52"/>
      <c r="AHT38" s="52"/>
      <c r="AHU38" s="52"/>
      <c r="AHV38" s="52"/>
      <c r="AHW38" s="52"/>
      <c r="AHX38" s="52"/>
      <c r="AHY38" s="52"/>
      <c r="AHZ38" s="52"/>
      <c r="AIA38" s="52"/>
      <c r="AIB38" s="52"/>
      <c r="AIC38" s="52"/>
      <c r="AID38" s="52"/>
      <c r="AIE38" s="52"/>
      <c r="AIF38" s="52"/>
      <c r="AIG38" s="52"/>
      <c r="AIH38" s="52"/>
      <c r="AII38" s="52"/>
      <c r="AIJ38" s="52"/>
      <c r="AIK38" s="52"/>
      <c r="AIL38" s="52"/>
      <c r="AIM38" s="52"/>
      <c r="AIN38" s="52"/>
      <c r="AIO38" s="52"/>
      <c r="AIP38" s="52"/>
      <c r="AIQ38" s="52"/>
      <c r="AIR38" s="52"/>
      <c r="AIS38" s="52"/>
      <c r="AIT38" s="52"/>
      <c r="AIU38" s="52"/>
      <c r="AIV38" s="52"/>
      <c r="AIW38" s="52"/>
      <c r="AIX38" s="52"/>
      <c r="AIY38" s="52"/>
      <c r="AIZ38" s="52"/>
      <c r="AJA38" s="52"/>
      <c r="AJB38" s="52"/>
      <c r="AJC38" s="52"/>
      <c r="AJD38" s="52"/>
      <c r="AJE38" s="52"/>
      <c r="AJF38" s="52"/>
      <c r="AJG38" s="52"/>
      <c r="AJH38" s="52"/>
      <c r="AJI38" s="52"/>
      <c r="AJJ38" s="52"/>
      <c r="AJK38" s="52"/>
      <c r="AJL38" s="52"/>
      <c r="AJM38" s="52"/>
      <c r="AJN38" s="52"/>
      <c r="AJO38" s="52"/>
      <c r="AJP38" s="52"/>
      <c r="AJQ38" s="52"/>
      <c r="AJR38" s="52"/>
      <c r="AJS38" s="52"/>
      <c r="AJT38" s="52"/>
      <c r="AJU38" s="52"/>
      <c r="AJV38" s="52"/>
      <c r="AJW38" s="52"/>
      <c r="AJX38" s="52"/>
      <c r="AJY38" s="52"/>
      <c r="AJZ38" s="52"/>
      <c r="AKA38" s="52"/>
      <c r="AKB38" s="52"/>
      <c r="AKC38" s="52"/>
      <c r="AKD38" s="52"/>
      <c r="AKE38" s="52"/>
      <c r="AKF38" s="52"/>
      <c r="AKG38" s="52"/>
      <c r="AKH38" s="52"/>
      <c r="AKI38" s="52"/>
      <c r="AKJ38" s="52"/>
      <c r="AKK38" s="52"/>
      <c r="AKL38" s="52"/>
      <c r="AKM38" s="52"/>
      <c r="AKN38" s="52"/>
      <c r="AKO38" s="52"/>
      <c r="AKP38" s="52"/>
      <c r="AKQ38" s="52"/>
      <c r="AKR38" s="52"/>
      <c r="AKS38" s="52"/>
      <c r="AKT38" s="52"/>
      <c r="AKU38" s="52"/>
      <c r="AKV38" s="52"/>
      <c r="AKW38" s="52"/>
      <c r="AKX38" s="52"/>
      <c r="AKY38" s="51"/>
      <c r="AKZ38" s="51"/>
      <c r="ALA38" s="51"/>
      <c r="ALB38" s="51"/>
      <c r="ALC38" s="51"/>
      <c r="ALD38" s="51"/>
      <c r="ALE38" s="51"/>
      <c r="ALF38" s="51"/>
      <c r="ALG38" s="51"/>
      <c r="ALH38" s="51"/>
      <c r="ALI38" s="51"/>
      <c r="ALJ38" s="51"/>
      <c r="ALK38" s="51"/>
      <c r="ALL38" s="51"/>
      <c r="ALM38" s="51"/>
      <c r="ALN38" s="51"/>
      <c r="ALO38" s="51"/>
      <c r="ALP38" s="51"/>
      <c r="ALQ38" s="51"/>
      <c r="ALR38" s="51"/>
      <c r="ALS38" s="51"/>
      <c r="ALT38" s="51"/>
      <c r="ALU38" s="51"/>
      <c r="ALV38" s="51"/>
      <c r="ALW38" s="51"/>
      <c r="ALX38" s="51"/>
      <c r="ALY38" s="51"/>
      <c r="ALZ38" s="51"/>
      <c r="AMA38" s="51"/>
      <c r="AMB38" s="51"/>
      <c r="AMC38" s="51"/>
      <c r="AMD38" s="51"/>
      <c r="AME38" s="51"/>
      <c r="AMF38" s="51"/>
      <c r="AMG38" s="51"/>
      <c r="AMH38" s="51"/>
      <c r="AMI38" s="51"/>
      <c r="AMJ38" s="51"/>
      <c r="AMK38" s="51"/>
    </row>
    <row r="39" spans="1:1025" customFormat="1" ht="15" customHeight="1" thickBot="1">
      <c r="A39" s="292"/>
      <c r="B39" s="295"/>
      <c r="C39" s="295"/>
      <c r="D39" s="75" t="s">
        <v>83</v>
      </c>
      <c r="E39" s="289"/>
      <c r="F39" s="90"/>
      <c r="G39" s="72"/>
      <c r="H39" s="72"/>
      <c r="I39" s="72"/>
      <c r="J39" s="72"/>
      <c r="K39" s="72"/>
      <c r="L39" s="74"/>
      <c r="M39" s="74"/>
      <c r="N39" s="91"/>
      <c r="O39" s="92"/>
      <c r="P39" s="91"/>
      <c r="Q39" s="91"/>
      <c r="R39" s="91"/>
      <c r="S39" s="91"/>
      <c r="T39" s="91"/>
      <c r="U39" s="74"/>
      <c r="V39" s="74"/>
      <c r="W39" s="92"/>
      <c r="X39" s="91"/>
      <c r="Y39" s="91"/>
      <c r="Z39" s="92"/>
      <c r="AA39" s="92"/>
      <c r="AB39" s="91"/>
      <c r="AC39" s="91"/>
      <c r="AD39" s="74"/>
      <c r="AE39" s="74"/>
      <c r="AF39" s="91"/>
      <c r="AG39" s="91"/>
      <c r="AH39" s="92"/>
      <c r="AI39" s="83"/>
      <c r="AJ39" s="83"/>
      <c r="AK39" s="84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  <c r="IW39" s="52"/>
      <c r="IX39" s="52"/>
      <c r="IY39" s="52"/>
      <c r="IZ39" s="52"/>
      <c r="JA39" s="52"/>
      <c r="JB39" s="52"/>
      <c r="JC39" s="52"/>
      <c r="JD39" s="52"/>
      <c r="JE39" s="52"/>
      <c r="JF39" s="52"/>
      <c r="JG39" s="52"/>
      <c r="JH39" s="52"/>
      <c r="JI39" s="52"/>
      <c r="JJ39" s="52"/>
      <c r="JK39" s="52"/>
      <c r="JL39" s="52"/>
      <c r="JM39" s="52"/>
      <c r="JN39" s="52"/>
      <c r="JO39" s="52"/>
      <c r="JP39" s="52"/>
      <c r="JQ39" s="52"/>
      <c r="JR39" s="52"/>
      <c r="JS39" s="52"/>
      <c r="JT39" s="52"/>
      <c r="JU39" s="52"/>
      <c r="JV39" s="52"/>
      <c r="JW39" s="52"/>
      <c r="JX39" s="52"/>
      <c r="JY39" s="52"/>
      <c r="JZ39" s="52"/>
      <c r="KA39" s="52"/>
      <c r="KB39" s="52"/>
      <c r="KC39" s="52"/>
      <c r="KD39" s="52"/>
      <c r="KE39" s="52"/>
      <c r="KF39" s="52"/>
      <c r="KG39" s="52"/>
      <c r="KH39" s="52"/>
      <c r="KI39" s="52"/>
      <c r="KJ39" s="52"/>
      <c r="KK39" s="52"/>
      <c r="KL39" s="52"/>
      <c r="KM39" s="52"/>
      <c r="KN39" s="52"/>
      <c r="KO39" s="52"/>
      <c r="KP39" s="52"/>
      <c r="KQ39" s="52"/>
      <c r="KR39" s="52"/>
      <c r="KS39" s="52"/>
      <c r="KT39" s="52"/>
      <c r="KU39" s="52"/>
      <c r="KV39" s="52"/>
      <c r="KW39" s="52"/>
      <c r="KX39" s="52"/>
      <c r="KY39" s="52"/>
      <c r="KZ39" s="52"/>
      <c r="LA39" s="52"/>
      <c r="LB39" s="52"/>
      <c r="LC39" s="52"/>
      <c r="LD39" s="52"/>
      <c r="LE39" s="52"/>
      <c r="LF39" s="52"/>
      <c r="LG39" s="52"/>
      <c r="LH39" s="52"/>
      <c r="LI39" s="52"/>
      <c r="LJ39" s="52"/>
      <c r="LK39" s="52"/>
      <c r="LL39" s="52"/>
      <c r="LM39" s="52"/>
      <c r="LN39" s="52"/>
      <c r="LO39" s="52"/>
      <c r="LP39" s="52"/>
      <c r="LQ39" s="52"/>
      <c r="LR39" s="52"/>
      <c r="LS39" s="52"/>
      <c r="LT39" s="52"/>
      <c r="LU39" s="52"/>
      <c r="LV39" s="52"/>
      <c r="LW39" s="52"/>
      <c r="LX39" s="52"/>
      <c r="LY39" s="52"/>
      <c r="LZ39" s="52"/>
      <c r="MA39" s="52"/>
      <c r="MB39" s="52"/>
      <c r="MC39" s="52"/>
      <c r="MD39" s="52"/>
      <c r="ME39" s="52"/>
      <c r="MF39" s="52"/>
      <c r="MG39" s="52"/>
      <c r="MH39" s="52"/>
      <c r="MI39" s="52"/>
      <c r="MJ39" s="52"/>
      <c r="MK39" s="52"/>
      <c r="ML39" s="52"/>
      <c r="MM39" s="52"/>
      <c r="MN39" s="52"/>
      <c r="MO39" s="52"/>
      <c r="MP39" s="52"/>
      <c r="MQ39" s="52"/>
      <c r="MR39" s="52"/>
      <c r="MS39" s="52"/>
      <c r="MT39" s="52"/>
      <c r="MU39" s="52"/>
      <c r="MV39" s="52"/>
      <c r="MW39" s="52"/>
      <c r="MX39" s="52"/>
      <c r="MY39" s="52"/>
      <c r="MZ39" s="52"/>
      <c r="NA39" s="52"/>
      <c r="NB39" s="52"/>
      <c r="NC39" s="52"/>
      <c r="ND39" s="52"/>
      <c r="NE39" s="52"/>
      <c r="NF39" s="52"/>
      <c r="NG39" s="52"/>
      <c r="NH39" s="52"/>
      <c r="NI39" s="52"/>
      <c r="NJ39" s="52"/>
      <c r="NK39" s="52"/>
      <c r="NL39" s="52"/>
      <c r="NM39" s="52"/>
      <c r="NN39" s="52"/>
      <c r="NO39" s="52"/>
      <c r="NP39" s="52"/>
      <c r="NQ39" s="52"/>
      <c r="NR39" s="52"/>
      <c r="NS39" s="52"/>
      <c r="NT39" s="52"/>
      <c r="NU39" s="52"/>
      <c r="NV39" s="52"/>
      <c r="NW39" s="52"/>
      <c r="NX39" s="52"/>
      <c r="NY39" s="52"/>
      <c r="NZ39" s="52"/>
      <c r="OA39" s="52"/>
      <c r="OB39" s="52"/>
      <c r="OC39" s="52"/>
      <c r="OD39" s="52"/>
      <c r="OE39" s="52"/>
      <c r="OF39" s="52"/>
      <c r="OG39" s="52"/>
      <c r="OH39" s="52"/>
      <c r="OI39" s="52"/>
      <c r="OJ39" s="52"/>
      <c r="OK39" s="52"/>
      <c r="OL39" s="52"/>
      <c r="OM39" s="52"/>
      <c r="ON39" s="52"/>
      <c r="OO39" s="52"/>
      <c r="OP39" s="52"/>
      <c r="OQ39" s="52"/>
      <c r="OR39" s="52"/>
      <c r="OS39" s="52"/>
      <c r="OT39" s="52"/>
      <c r="OU39" s="52"/>
      <c r="OV39" s="52"/>
      <c r="OW39" s="52"/>
      <c r="OX39" s="52"/>
      <c r="OY39" s="52"/>
      <c r="OZ39" s="52"/>
      <c r="PA39" s="52"/>
      <c r="PB39" s="52"/>
      <c r="PC39" s="52"/>
      <c r="PD39" s="52"/>
      <c r="PE39" s="52"/>
      <c r="PF39" s="52"/>
      <c r="PG39" s="52"/>
      <c r="PH39" s="52"/>
      <c r="PI39" s="52"/>
      <c r="PJ39" s="52"/>
      <c r="PK39" s="52"/>
      <c r="PL39" s="52"/>
      <c r="PM39" s="52"/>
      <c r="PN39" s="52"/>
      <c r="PO39" s="52"/>
      <c r="PP39" s="52"/>
      <c r="PQ39" s="52"/>
      <c r="PR39" s="52"/>
      <c r="PS39" s="52"/>
      <c r="PT39" s="52"/>
      <c r="PU39" s="52"/>
      <c r="PV39" s="52"/>
      <c r="PW39" s="52"/>
      <c r="PX39" s="52"/>
      <c r="PY39" s="52"/>
      <c r="PZ39" s="52"/>
      <c r="QA39" s="52"/>
      <c r="QB39" s="52"/>
      <c r="QC39" s="52"/>
      <c r="QD39" s="52"/>
      <c r="QE39" s="52"/>
      <c r="QF39" s="52"/>
      <c r="QG39" s="52"/>
      <c r="QH39" s="52"/>
      <c r="QI39" s="52"/>
      <c r="QJ39" s="52"/>
      <c r="QK39" s="52"/>
      <c r="QL39" s="52"/>
      <c r="QM39" s="52"/>
      <c r="QN39" s="52"/>
      <c r="QO39" s="52"/>
      <c r="QP39" s="52"/>
      <c r="QQ39" s="52"/>
      <c r="QR39" s="52"/>
      <c r="QS39" s="52"/>
      <c r="QT39" s="52"/>
      <c r="QU39" s="52"/>
      <c r="QV39" s="52"/>
      <c r="QW39" s="52"/>
      <c r="QX39" s="52"/>
      <c r="QY39" s="52"/>
      <c r="QZ39" s="52"/>
      <c r="RA39" s="52"/>
      <c r="RB39" s="52"/>
      <c r="RC39" s="52"/>
      <c r="RD39" s="52"/>
      <c r="RE39" s="52"/>
      <c r="RF39" s="52"/>
      <c r="RG39" s="52"/>
      <c r="RH39" s="52"/>
      <c r="RI39" s="52"/>
      <c r="RJ39" s="52"/>
      <c r="RK39" s="52"/>
      <c r="RL39" s="52"/>
      <c r="RM39" s="52"/>
      <c r="RN39" s="52"/>
      <c r="RO39" s="52"/>
      <c r="RP39" s="52"/>
      <c r="RQ39" s="52"/>
      <c r="RR39" s="52"/>
      <c r="RS39" s="52"/>
      <c r="RT39" s="52"/>
      <c r="RU39" s="52"/>
      <c r="RV39" s="52"/>
      <c r="RW39" s="52"/>
      <c r="RX39" s="52"/>
      <c r="RY39" s="52"/>
      <c r="RZ39" s="52"/>
      <c r="SA39" s="52"/>
      <c r="SB39" s="52"/>
      <c r="SC39" s="52"/>
      <c r="SD39" s="52"/>
      <c r="SE39" s="52"/>
      <c r="SF39" s="52"/>
      <c r="SG39" s="52"/>
      <c r="SH39" s="52"/>
      <c r="SI39" s="52"/>
      <c r="SJ39" s="52"/>
      <c r="SK39" s="52"/>
      <c r="SL39" s="52"/>
      <c r="SM39" s="52"/>
      <c r="SN39" s="52"/>
      <c r="SO39" s="52"/>
      <c r="SP39" s="52"/>
      <c r="SQ39" s="52"/>
      <c r="SR39" s="52"/>
      <c r="SS39" s="52"/>
      <c r="ST39" s="52"/>
      <c r="SU39" s="52"/>
      <c r="SV39" s="52"/>
      <c r="SW39" s="52"/>
      <c r="SX39" s="52"/>
      <c r="SY39" s="52"/>
      <c r="SZ39" s="52"/>
      <c r="TA39" s="52"/>
      <c r="TB39" s="52"/>
      <c r="TC39" s="52"/>
      <c r="TD39" s="52"/>
      <c r="TE39" s="52"/>
      <c r="TF39" s="52"/>
      <c r="TG39" s="52"/>
      <c r="TH39" s="52"/>
      <c r="TI39" s="52"/>
      <c r="TJ39" s="52"/>
      <c r="TK39" s="52"/>
      <c r="TL39" s="52"/>
      <c r="TM39" s="52"/>
      <c r="TN39" s="52"/>
      <c r="TO39" s="52"/>
      <c r="TP39" s="52"/>
      <c r="TQ39" s="52"/>
      <c r="TR39" s="52"/>
      <c r="TS39" s="52"/>
      <c r="TT39" s="52"/>
      <c r="TU39" s="52"/>
      <c r="TV39" s="52"/>
      <c r="TW39" s="52"/>
      <c r="TX39" s="52"/>
      <c r="TY39" s="52"/>
      <c r="TZ39" s="52"/>
      <c r="UA39" s="52"/>
      <c r="UB39" s="52"/>
      <c r="UC39" s="52"/>
      <c r="UD39" s="52"/>
      <c r="UE39" s="52"/>
      <c r="UF39" s="52"/>
      <c r="UG39" s="52"/>
      <c r="UH39" s="52"/>
      <c r="UI39" s="52"/>
      <c r="UJ39" s="52"/>
      <c r="UK39" s="52"/>
      <c r="UL39" s="52"/>
      <c r="UM39" s="52"/>
      <c r="UN39" s="52"/>
      <c r="UO39" s="52"/>
      <c r="UP39" s="52"/>
      <c r="UQ39" s="52"/>
      <c r="UR39" s="52"/>
      <c r="US39" s="52"/>
      <c r="UT39" s="52"/>
      <c r="UU39" s="52"/>
      <c r="UV39" s="52"/>
      <c r="UW39" s="52"/>
      <c r="UX39" s="52"/>
      <c r="UY39" s="52"/>
      <c r="UZ39" s="52"/>
      <c r="VA39" s="52"/>
      <c r="VB39" s="52"/>
      <c r="VC39" s="52"/>
      <c r="VD39" s="52"/>
      <c r="VE39" s="52"/>
      <c r="VF39" s="52"/>
      <c r="VG39" s="52"/>
      <c r="VH39" s="52"/>
      <c r="VI39" s="52"/>
      <c r="VJ39" s="52"/>
      <c r="VK39" s="52"/>
      <c r="VL39" s="52"/>
      <c r="VM39" s="52"/>
      <c r="VN39" s="52"/>
      <c r="VO39" s="52"/>
      <c r="VP39" s="52"/>
      <c r="VQ39" s="52"/>
      <c r="VR39" s="52"/>
      <c r="VS39" s="52"/>
      <c r="VT39" s="52"/>
      <c r="VU39" s="52"/>
      <c r="VV39" s="52"/>
      <c r="VW39" s="52"/>
      <c r="VX39" s="52"/>
      <c r="VY39" s="52"/>
      <c r="VZ39" s="52"/>
      <c r="WA39" s="52"/>
      <c r="WB39" s="52"/>
      <c r="WC39" s="52"/>
      <c r="WD39" s="52"/>
      <c r="WE39" s="52"/>
      <c r="WF39" s="52"/>
      <c r="WG39" s="52"/>
      <c r="WH39" s="52"/>
      <c r="WI39" s="52"/>
      <c r="WJ39" s="52"/>
      <c r="WK39" s="52"/>
      <c r="WL39" s="52"/>
      <c r="WM39" s="52"/>
      <c r="WN39" s="52"/>
      <c r="WO39" s="52"/>
      <c r="WP39" s="52"/>
      <c r="WQ39" s="52"/>
      <c r="WR39" s="52"/>
      <c r="WS39" s="52"/>
      <c r="WT39" s="52"/>
      <c r="WU39" s="52"/>
      <c r="WV39" s="52"/>
      <c r="WW39" s="52"/>
      <c r="WX39" s="52"/>
      <c r="WY39" s="52"/>
      <c r="WZ39" s="52"/>
      <c r="XA39" s="52"/>
      <c r="XB39" s="52"/>
      <c r="XC39" s="52"/>
      <c r="XD39" s="52"/>
      <c r="XE39" s="52"/>
      <c r="XF39" s="52"/>
      <c r="XG39" s="52"/>
      <c r="XH39" s="52"/>
      <c r="XI39" s="52"/>
      <c r="XJ39" s="52"/>
      <c r="XK39" s="52"/>
      <c r="XL39" s="52"/>
      <c r="XM39" s="52"/>
      <c r="XN39" s="52"/>
      <c r="XO39" s="52"/>
      <c r="XP39" s="52"/>
      <c r="XQ39" s="52"/>
      <c r="XR39" s="52"/>
      <c r="XS39" s="52"/>
      <c r="XT39" s="52"/>
      <c r="XU39" s="52"/>
      <c r="XV39" s="52"/>
      <c r="XW39" s="52"/>
      <c r="XX39" s="52"/>
      <c r="XY39" s="52"/>
      <c r="XZ39" s="52"/>
      <c r="YA39" s="52"/>
      <c r="YB39" s="52"/>
      <c r="YC39" s="52"/>
      <c r="YD39" s="52"/>
      <c r="YE39" s="52"/>
      <c r="YF39" s="52"/>
      <c r="YG39" s="52"/>
      <c r="YH39" s="52"/>
      <c r="YI39" s="52"/>
      <c r="YJ39" s="52"/>
      <c r="YK39" s="52"/>
      <c r="YL39" s="52"/>
      <c r="YM39" s="52"/>
      <c r="YN39" s="52"/>
      <c r="YO39" s="52"/>
      <c r="YP39" s="52"/>
      <c r="YQ39" s="52"/>
      <c r="YR39" s="52"/>
      <c r="YS39" s="52"/>
      <c r="YT39" s="52"/>
      <c r="YU39" s="52"/>
      <c r="YV39" s="52"/>
      <c r="YW39" s="52"/>
      <c r="YX39" s="52"/>
      <c r="YY39" s="52"/>
      <c r="YZ39" s="52"/>
      <c r="ZA39" s="52"/>
      <c r="ZB39" s="52"/>
      <c r="ZC39" s="52"/>
      <c r="ZD39" s="52"/>
      <c r="ZE39" s="52"/>
      <c r="ZF39" s="52"/>
      <c r="ZG39" s="52"/>
      <c r="ZH39" s="52"/>
      <c r="ZI39" s="52"/>
      <c r="ZJ39" s="52"/>
      <c r="ZK39" s="52"/>
      <c r="ZL39" s="52"/>
      <c r="ZM39" s="52"/>
      <c r="ZN39" s="52"/>
      <c r="ZO39" s="52"/>
      <c r="ZP39" s="52"/>
      <c r="ZQ39" s="52"/>
      <c r="ZR39" s="52"/>
      <c r="ZS39" s="52"/>
      <c r="ZT39" s="52"/>
      <c r="ZU39" s="52"/>
      <c r="ZV39" s="52"/>
      <c r="ZW39" s="52"/>
      <c r="ZX39" s="52"/>
      <c r="ZY39" s="52"/>
      <c r="ZZ39" s="52"/>
      <c r="AAA39" s="52"/>
      <c r="AAB39" s="52"/>
      <c r="AAC39" s="52"/>
      <c r="AAD39" s="52"/>
      <c r="AAE39" s="52"/>
      <c r="AAF39" s="52"/>
      <c r="AAG39" s="52"/>
      <c r="AAH39" s="52"/>
      <c r="AAI39" s="52"/>
      <c r="AAJ39" s="52"/>
      <c r="AAK39" s="52"/>
      <c r="AAL39" s="52"/>
      <c r="AAM39" s="52"/>
      <c r="AAN39" s="52"/>
      <c r="AAO39" s="52"/>
      <c r="AAP39" s="52"/>
      <c r="AAQ39" s="52"/>
      <c r="AAR39" s="52"/>
      <c r="AAS39" s="52"/>
      <c r="AAT39" s="52"/>
      <c r="AAU39" s="52"/>
      <c r="AAV39" s="52"/>
      <c r="AAW39" s="52"/>
      <c r="AAX39" s="52"/>
      <c r="AAY39" s="52"/>
      <c r="AAZ39" s="52"/>
      <c r="ABA39" s="52"/>
      <c r="ABB39" s="52"/>
      <c r="ABC39" s="52"/>
      <c r="ABD39" s="52"/>
      <c r="ABE39" s="52"/>
      <c r="ABF39" s="52"/>
      <c r="ABG39" s="52"/>
      <c r="ABH39" s="52"/>
      <c r="ABI39" s="52"/>
      <c r="ABJ39" s="52"/>
      <c r="ABK39" s="52"/>
      <c r="ABL39" s="52"/>
      <c r="ABM39" s="52"/>
      <c r="ABN39" s="52"/>
      <c r="ABO39" s="52"/>
      <c r="ABP39" s="52"/>
      <c r="ABQ39" s="52"/>
      <c r="ABR39" s="52"/>
      <c r="ABS39" s="52"/>
      <c r="ABT39" s="52"/>
      <c r="ABU39" s="52"/>
      <c r="ABV39" s="52"/>
      <c r="ABW39" s="52"/>
      <c r="ABX39" s="52"/>
      <c r="ABY39" s="52"/>
      <c r="ABZ39" s="52"/>
      <c r="ACA39" s="52"/>
      <c r="ACB39" s="52"/>
      <c r="ACC39" s="52"/>
      <c r="ACD39" s="52"/>
      <c r="ACE39" s="52"/>
      <c r="ACF39" s="52"/>
      <c r="ACG39" s="52"/>
      <c r="ACH39" s="52"/>
      <c r="ACI39" s="52"/>
      <c r="ACJ39" s="52"/>
      <c r="ACK39" s="52"/>
      <c r="ACL39" s="52"/>
      <c r="ACM39" s="52"/>
      <c r="ACN39" s="52"/>
      <c r="ACO39" s="52"/>
      <c r="ACP39" s="52"/>
      <c r="ACQ39" s="52"/>
      <c r="ACR39" s="52"/>
      <c r="ACS39" s="52"/>
      <c r="ACT39" s="52"/>
      <c r="ACU39" s="52"/>
      <c r="ACV39" s="52"/>
      <c r="ACW39" s="52"/>
      <c r="ACX39" s="52"/>
      <c r="ACY39" s="52"/>
      <c r="ACZ39" s="52"/>
      <c r="ADA39" s="52"/>
      <c r="ADB39" s="52"/>
      <c r="ADC39" s="52"/>
      <c r="ADD39" s="52"/>
      <c r="ADE39" s="52"/>
      <c r="ADF39" s="52"/>
      <c r="ADG39" s="52"/>
      <c r="ADH39" s="52"/>
      <c r="ADI39" s="52"/>
      <c r="ADJ39" s="52"/>
      <c r="ADK39" s="52"/>
      <c r="ADL39" s="52"/>
      <c r="ADM39" s="52"/>
      <c r="ADN39" s="52"/>
      <c r="ADO39" s="52"/>
      <c r="ADP39" s="52"/>
      <c r="ADQ39" s="52"/>
      <c r="ADR39" s="52"/>
      <c r="ADS39" s="52"/>
      <c r="ADT39" s="52"/>
      <c r="ADU39" s="52"/>
      <c r="ADV39" s="52"/>
      <c r="ADW39" s="52"/>
      <c r="ADX39" s="52"/>
      <c r="ADY39" s="52"/>
      <c r="ADZ39" s="52"/>
      <c r="AEA39" s="52"/>
      <c r="AEB39" s="52"/>
      <c r="AEC39" s="52"/>
      <c r="AED39" s="52"/>
      <c r="AEE39" s="52"/>
      <c r="AEF39" s="52"/>
      <c r="AEG39" s="52"/>
      <c r="AEH39" s="52"/>
      <c r="AEI39" s="52"/>
      <c r="AEJ39" s="52"/>
      <c r="AEK39" s="52"/>
      <c r="AEL39" s="52"/>
      <c r="AEM39" s="52"/>
      <c r="AEN39" s="52"/>
      <c r="AEO39" s="52"/>
      <c r="AEP39" s="52"/>
      <c r="AEQ39" s="52"/>
      <c r="AER39" s="52"/>
      <c r="AES39" s="52"/>
      <c r="AET39" s="52"/>
      <c r="AEU39" s="52"/>
      <c r="AEV39" s="52"/>
      <c r="AEW39" s="52"/>
      <c r="AEX39" s="52"/>
      <c r="AEY39" s="52"/>
      <c r="AEZ39" s="52"/>
      <c r="AFA39" s="52"/>
      <c r="AFB39" s="52"/>
      <c r="AFC39" s="52"/>
      <c r="AFD39" s="52"/>
      <c r="AFE39" s="52"/>
      <c r="AFF39" s="52"/>
      <c r="AFG39" s="52"/>
      <c r="AFH39" s="52"/>
      <c r="AFI39" s="52"/>
      <c r="AFJ39" s="52"/>
      <c r="AFK39" s="52"/>
      <c r="AFL39" s="52"/>
      <c r="AFM39" s="52"/>
      <c r="AFN39" s="52"/>
      <c r="AFO39" s="52"/>
      <c r="AFP39" s="52"/>
      <c r="AFQ39" s="52"/>
      <c r="AFR39" s="52"/>
      <c r="AFS39" s="52"/>
      <c r="AFT39" s="52"/>
      <c r="AFU39" s="52"/>
      <c r="AFV39" s="52"/>
      <c r="AFW39" s="52"/>
      <c r="AFX39" s="52"/>
      <c r="AFY39" s="52"/>
      <c r="AFZ39" s="52"/>
      <c r="AGA39" s="52"/>
      <c r="AGB39" s="52"/>
      <c r="AGC39" s="52"/>
      <c r="AGD39" s="52"/>
      <c r="AGE39" s="52"/>
      <c r="AGF39" s="52"/>
      <c r="AGG39" s="52"/>
      <c r="AGH39" s="52"/>
      <c r="AGI39" s="52"/>
      <c r="AGJ39" s="52"/>
      <c r="AGK39" s="52"/>
      <c r="AGL39" s="52"/>
      <c r="AGM39" s="52"/>
      <c r="AGN39" s="52"/>
      <c r="AGO39" s="52"/>
      <c r="AGP39" s="52"/>
      <c r="AGQ39" s="52"/>
      <c r="AGR39" s="52"/>
      <c r="AGS39" s="52"/>
      <c r="AGT39" s="52"/>
      <c r="AGU39" s="52"/>
      <c r="AGV39" s="52"/>
      <c r="AGW39" s="52"/>
      <c r="AGX39" s="52"/>
      <c r="AGY39" s="52"/>
      <c r="AGZ39" s="52"/>
      <c r="AHA39" s="52"/>
      <c r="AHB39" s="52"/>
      <c r="AHC39" s="52"/>
      <c r="AHD39" s="52"/>
      <c r="AHE39" s="52"/>
      <c r="AHF39" s="52"/>
      <c r="AHG39" s="52"/>
      <c r="AHH39" s="52"/>
      <c r="AHI39" s="52"/>
      <c r="AHJ39" s="52"/>
      <c r="AHK39" s="52"/>
      <c r="AHL39" s="52"/>
      <c r="AHM39" s="52"/>
      <c r="AHN39" s="52"/>
      <c r="AHO39" s="52"/>
      <c r="AHP39" s="52"/>
      <c r="AHQ39" s="52"/>
      <c r="AHR39" s="52"/>
      <c r="AHS39" s="52"/>
      <c r="AHT39" s="52"/>
      <c r="AHU39" s="52"/>
      <c r="AHV39" s="52"/>
      <c r="AHW39" s="52"/>
      <c r="AHX39" s="52"/>
      <c r="AHY39" s="52"/>
      <c r="AHZ39" s="52"/>
      <c r="AIA39" s="52"/>
      <c r="AIB39" s="52"/>
      <c r="AIC39" s="52"/>
      <c r="AID39" s="52"/>
      <c r="AIE39" s="52"/>
      <c r="AIF39" s="52"/>
      <c r="AIG39" s="52"/>
      <c r="AIH39" s="52"/>
      <c r="AII39" s="52"/>
      <c r="AIJ39" s="52"/>
      <c r="AIK39" s="52"/>
      <c r="AIL39" s="52"/>
      <c r="AIM39" s="52"/>
      <c r="AIN39" s="52"/>
      <c r="AIO39" s="52"/>
      <c r="AIP39" s="52"/>
      <c r="AIQ39" s="52"/>
      <c r="AIR39" s="52"/>
      <c r="AIS39" s="52"/>
      <c r="AIT39" s="52"/>
      <c r="AIU39" s="52"/>
      <c r="AIV39" s="52"/>
      <c r="AIW39" s="52"/>
      <c r="AIX39" s="52"/>
      <c r="AIY39" s="52"/>
      <c r="AIZ39" s="52"/>
      <c r="AJA39" s="52"/>
      <c r="AJB39" s="52"/>
      <c r="AJC39" s="52"/>
      <c r="AJD39" s="52"/>
      <c r="AJE39" s="52"/>
      <c r="AJF39" s="52"/>
      <c r="AJG39" s="52"/>
      <c r="AJH39" s="52"/>
      <c r="AJI39" s="52"/>
      <c r="AJJ39" s="52"/>
      <c r="AJK39" s="52"/>
      <c r="AJL39" s="52"/>
      <c r="AJM39" s="52"/>
      <c r="AJN39" s="52"/>
      <c r="AJO39" s="52"/>
      <c r="AJP39" s="52"/>
      <c r="AJQ39" s="52"/>
      <c r="AJR39" s="52"/>
      <c r="AJS39" s="52"/>
      <c r="AJT39" s="52"/>
      <c r="AJU39" s="52"/>
      <c r="AJV39" s="52"/>
      <c r="AJW39" s="52"/>
      <c r="AJX39" s="52"/>
      <c r="AJY39" s="52"/>
      <c r="AJZ39" s="52"/>
      <c r="AKA39" s="52"/>
      <c r="AKB39" s="52"/>
      <c r="AKC39" s="52"/>
      <c r="AKD39" s="52"/>
      <c r="AKE39" s="52"/>
      <c r="AKF39" s="52"/>
      <c r="AKG39" s="52"/>
      <c r="AKH39" s="52"/>
      <c r="AKI39" s="52"/>
      <c r="AKJ39" s="52"/>
      <c r="AKK39" s="52"/>
      <c r="AKL39" s="52"/>
      <c r="AKM39" s="52"/>
      <c r="AKN39" s="52"/>
      <c r="AKO39" s="52"/>
      <c r="AKP39" s="52"/>
      <c r="AKQ39" s="52"/>
      <c r="AKR39" s="52"/>
      <c r="AKS39" s="52"/>
      <c r="AKT39" s="52"/>
      <c r="AKU39" s="52"/>
      <c r="AKV39" s="52"/>
      <c r="AKW39" s="52"/>
      <c r="AKX39" s="52"/>
      <c r="AKY39" s="51"/>
      <c r="AKZ39" s="51"/>
      <c r="ALA39" s="51"/>
      <c r="ALB39" s="51"/>
      <c r="ALC39" s="51"/>
      <c r="ALD39" s="51"/>
      <c r="ALE39" s="51"/>
      <c r="ALF39" s="51"/>
      <c r="ALG39" s="51"/>
      <c r="ALH39" s="51"/>
      <c r="ALI39" s="51"/>
      <c r="ALJ39" s="51"/>
      <c r="ALK39" s="51"/>
      <c r="ALL39" s="51"/>
      <c r="ALM39" s="51"/>
      <c r="ALN39" s="51"/>
      <c r="ALO39" s="51"/>
      <c r="ALP39" s="51"/>
      <c r="ALQ39" s="51"/>
      <c r="ALR39" s="51"/>
      <c r="ALS39" s="51"/>
      <c r="ALT39" s="51"/>
      <c r="ALU39" s="51"/>
      <c r="ALV39" s="51"/>
      <c r="ALW39" s="51"/>
      <c r="ALX39" s="51"/>
      <c r="ALY39" s="51"/>
      <c r="ALZ39" s="51"/>
      <c r="AMA39" s="51"/>
      <c r="AMB39" s="51"/>
      <c r="AMC39" s="51"/>
      <c r="AMD39" s="51"/>
      <c r="AME39" s="51"/>
      <c r="AMF39" s="51"/>
      <c r="AMG39" s="51"/>
      <c r="AMH39" s="51"/>
      <c r="AMI39" s="51"/>
      <c r="AMJ39" s="51"/>
      <c r="AMK39" s="51"/>
    </row>
    <row r="40" spans="1:1025" ht="22.75" customHeight="1">
      <c r="AJ40" s="49"/>
      <c r="AK40" s="49"/>
      <c r="AL40" s="49"/>
    </row>
    <row r="41" spans="1:1025" ht="22.75" customHeight="1">
      <c r="AJ41" s="49"/>
      <c r="AK41" s="49"/>
      <c r="AL41" s="49"/>
    </row>
    <row r="42" spans="1:1025" ht="22.75" customHeight="1">
      <c r="AJ42" s="49"/>
      <c r="AK42" s="49"/>
      <c r="AL42" s="49"/>
    </row>
    <row r="43" spans="1:1025" ht="22.75" customHeight="1">
      <c r="AJ43" s="49"/>
      <c r="AK43" s="49"/>
      <c r="AL43" s="49"/>
    </row>
    <row r="44" spans="1:1025" ht="22.75" customHeight="1">
      <c r="AJ44" s="49"/>
      <c r="AK44" s="49"/>
      <c r="AL44" s="49"/>
    </row>
    <row r="45" spans="1:1025" ht="22.75" customHeight="1">
      <c r="AJ45" s="49"/>
      <c r="AK45" s="49"/>
      <c r="AL45" s="49"/>
    </row>
    <row r="46" spans="1:1025" ht="22.75" customHeight="1">
      <c r="AJ46" s="49"/>
      <c r="AK46" s="49"/>
      <c r="AL46" s="49"/>
    </row>
    <row r="47" spans="1:1025" ht="22.75" customHeight="1">
      <c r="AJ47" s="49"/>
      <c r="AK47" s="49"/>
      <c r="AL47" s="49"/>
    </row>
    <row r="48" spans="1:1025" ht="22.75" customHeight="1">
      <c r="AJ48" s="49"/>
      <c r="AK48" s="49"/>
      <c r="AL48" s="49"/>
    </row>
    <row r="49" spans="36:38" ht="22.75" customHeight="1">
      <c r="AJ49" s="49"/>
      <c r="AK49" s="49"/>
      <c r="AL49" s="49"/>
    </row>
    <row r="51" spans="36:38" ht="22.75" customHeight="1">
      <c r="AJ51" s="49"/>
      <c r="AK51" s="49"/>
      <c r="AL51" s="49"/>
    </row>
    <row r="52" spans="36:38" ht="22.75" customHeight="1">
      <c r="AJ52" s="49"/>
      <c r="AK52" s="49"/>
      <c r="AL52" s="49"/>
    </row>
    <row r="53" spans="36:38" ht="22.75" customHeight="1">
      <c r="AJ53" s="49"/>
      <c r="AK53" s="49"/>
      <c r="AL53" s="49"/>
    </row>
    <row r="54" spans="36:38" ht="22.75" customHeight="1">
      <c r="AJ54" s="49"/>
      <c r="AK54" s="49"/>
      <c r="AL54" s="49"/>
    </row>
    <row r="55" spans="36:38" ht="22.75" customHeight="1">
      <c r="AJ55" s="49"/>
      <c r="AK55" s="49"/>
      <c r="AL55" s="49"/>
    </row>
    <row r="56" spans="36:38" ht="22.75" customHeight="1">
      <c r="AJ56" s="49"/>
      <c r="AK56" s="49"/>
      <c r="AL56" s="49"/>
    </row>
    <row r="57" spans="36:38" ht="22.75" customHeight="1">
      <c r="AJ57" s="49"/>
      <c r="AK57" s="49"/>
      <c r="AL57" s="49"/>
    </row>
    <row r="1048453" ht="12" customHeight="1"/>
    <row r="1048454" ht="12" customHeight="1"/>
    <row r="1048455" ht="12" customHeight="1"/>
    <row r="1048456" ht="12" customHeight="1"/>
    <row r="1048457" ht="12" customHeight="1"/>
    <row r="1048458" ht="12" customHeight="1"/>
    <row r="1048459" ht="12" customHeight="1"/>
    <row r="1048460" ht="12" customHeight="1"/>
    <row r="1048461" ht="12" customHeight="1"/>
    <row r="1048462" ht="12" customHeight="1"/>
    <row r="1048463" ht="12" customHeight="1"/>
    <row r="1048464" ht="12" customHeight="1"/>
    <row r="1048465" ht="12" customHeight="1"/>
    <row r="1048466" ht="12" customHeight="1"/>
    <row r="1048467" ht="12" customHeight="1"/>
    <row r="1048468" ht="12.25" customHeight="1"/>
    <row r="1048469" ht="12.25" customHeight="1"/>
    <row r="1048470" ht="12.25" customHeight="1"/>
    <row r="1048471" ht="12.25" customHeight="1"/>
    <row r="1048472" ht="12.25" customHeight="1"/>
    <row r="1048473" ht="12.25" customHeight="1"/>
    <row r="1048474" ht="12.25" customHeight="1"/>
    <row r="1048475" ht="12.25" customHeight="1"/>
    <row r="1048476" ht="12.25" customHeight="1"/>
    <row r="1048477" ht="12.25" customHeight="1"/>
    <row r="1048478" ht="12.25" customHeight="1"/>
    <row r="1048479" ht="12.25" customHeight="1"/>
    <row r="1048480" ht="12.25" customHeight="1"/>
    <row r="1048481" ht="12.25" customHeight="1"/>
    <row r="1048482" ht="12.25" customHeight="1"/>
    <row r="1048483" ht="12.25" customHeight="1"/>
    <row r="1048484" ht="12.25" customHeight="1"/>
    <row r="1048485" ht="12.25" customHeight="1"/>
    <row r="1048486" ht="12.25" customHeight="1"/>
    <row r="1048487" ht="12.25" customHeight="1"/>
    <row r="1048488" ht="12.25" customHeight="1"/>
    <row r="1048489" ht="12.25" customHeight="1"/>
    <row r="1048490" ht="12.25" customHeight="1"/>
    <row r="1048491" ht="12.25" customHeight="1"/>
    <row r="1048492" ht="12.25" customHeight="1"/>
    <row r="1048493" ht="12.25" customHeight="1"/>
    <row r="1048494" ht="12.25" customHeight="1"/>
    <row r="1048495" ht="12.25" customHeight="1"/>
    <row r="1048496" ht="12.25" customHeight="1"/>
    <row r="1048497" ht="12.25" customHeight="1"/>
    <row r="1048498" ht="12.25" customHeight="1"/>
    <row r="1048499" ht="12.25" customHeight="1"/>
    <row r="1048500" ht="12.25" customHeight="1"/>
    <row r="1048501" ht="12.25" customHeight="1"/>
    <row r="1048502" ht="12.25" customHeight="1"/>
    <row r="1048503" ht="12.25" customHeight="1"/>
    <row r="1048504" ht="12.25" customHeight="1"/>
    <row r="1048505" ht="12.25" customHeight="1"/>
    <row r="1048506" ht="12.25" customHeight="1"/>
    <row r="1048507" ht="12.25" customHeight="1"/>
    <row r="1048508" ht="12.25" customHeight="1"/>
    <row r="1048509" ht="12.25" customHeight="1"/>
    <row r="1048510" ht="12.25" customHeight="1"/>
    <row r="1048511" ht="12.25" customHeight="1"/>
    <row r="1048512" ht="12.25" customHeight="1"/>
    <row r="1048513" ht="12.25" customHeight="1"/>
    <row r="1048514" ht="12.25" customHeight="1"/>
    <row r="1048515" ht="12.25" customHeight="1"/>
    <row r="1048516" ht="12.25" customHeight="1"/>
    <row r="1048517" ht="12.25" customHeight="1"/>
    <row r="1048518" ht="12.25" customHeight="1"/>
    <row r="1048519" ht="12.25" customHeight="1"/>
    <row r="1048520" ht="12.25" customHeight="1"/>
    <row r="1048521" ht="12.25" customHeight="1"/>
    <row r="1048522" ht="12.25" customHeight="1"/>
    <row r="1048523" ht="12.25" customHeight="1"/>
    <row r="1048524" ht="12.25" customHeight="1"/>
    <row r="1048525" ht="12.25" customHeight="1"/>
    <row r="1048526" ht="12.25" customHeight="1"/>
    <row r="1048527" ht="12.25" customHeight="1"/>
    <row r="1048528" ht="12.25" customHeight="1"/>
    <row r="1048529" ht="12.25" customHeight="1"/>
    <row r="1048530" ht="12.25" customHeight="1"/>
    <row r="1048531" ht="12.25" customHeight="1"/>
    <row r="1048532" ht="12.25" customHeight="1"/>
    <row r="1048533" ht="12.25" customHeight="1"/>
    <row r="1048534" ht="12.25" customHeight="1"/>
    <row r="1048535" ht="12.25" customHeight="1"/>
    <row r="1048536" ht="12.25" customHeight="1"/>
    <row r="1048537" ht="12.25" customHeight="1"/>
    <row r="1048538" ht="12.25" customHeight="1"/>
    <row r="1048539" ht="12.25" customHeight="1"/>
    <row r="1048540" ht="12.25" customHeight="1"/>
    <row r="1048541" ht="12.25" customHeight="1"/>
    <row r="1048542" ht="12.25" customHeight="1"/>
    <row r="1048543" ht="12.25" customHeight="1"/>
    <row r="1048544" ht="12.25" customHeight="1"/>
    <row r="1048545" ht="12.25" customHeight="1"/>
    <row r="1048546" ht="12.25" customHeight="1"/>
    <row r="1048547" ht="12.25" customHeight="1"/>
    <row r="1048548" ht="12.25" customHeight="1"/>
    <row r="1048549" ht="12.25" customHeight="1"/>
    <row r="1048550" ht="12.25" customHeight="1"/>
    <row r="1048551" ht="12.25" customHeight="1"/>
    <row r="1048552" ht="12.25" customHeight="1"/>
    <row r="1048553" ht="12.25" customHeight="1"/>
    <row r="1048554" ht="12.25" customHeight="1"/>
    <row r="1048555" ht="12.25" customHeight="1"/>
    <row r="1048556" ht="12.25" customHeight="1"/>
    <row r="1048557" ht="12.25" customHeight="1"/>
    <row r="1048558" ht="12.25" customHeight="1"/>
    <row r="1048559" ht="12.25" customHeight="1"/>
    <row r="1048560" ht="12.25" customHeight="1"/>
  </sheetData>
  <mergeCells count="30">
    <mergeCell ref="C18:C19"/>
    <mergeCell ref="C20:C21"/>
    <mergeCell ref="A18:A25"/>
    <mergeCell ref="B18:B19"/>
    <mergeCell ref="B20:B23"/>
    <mergeCell ref="C22:C23"/>
    <mergeCell ref="A10:A17"/>
    <mergeCell ref="B16:B17"/>
    <mergeCell ref="C16:C17"/>
    <mergeCell ref="C12:C13"/>
    <mergeCell ref="B12:B13"/>
    <mergeCell ref="A2:A9"/>
    <mergeCell ref="B3:B5"/>
    <mergeCell ref="C3:C4"/>
    <mergeCell ref="B8:B9"/>
    <mergeCell ref="C8:C9"/>
    <mergeCell ref="A34:A39"/>
    <mergeCell ref="B34:B39"/>
    <mergeCell ref="C34:C39"/>
    <mergeCell ref="A26:A33"/>
    <mergeCell ref="B26:B29"/>
    <mergeCell ref="C27:C29"/>
    <mergeCell ref="B32:B33"/>
    <mergeCell ref="E22:E23"/>
    <mergeCell ref="E26:E33"/>
    <mergeCell ref="E34:E39"/>
    <mergeCell ref="E3:E5"/>
    <mergeCell ref="E8:E9"/>
    <mergeCell ref="E18:E19"/>
    <mergeCell ref="E20:E21"/>
  </mergeCells>
  <printOptions horizontalCentered="1" verticalCentered="1"/>
  <pageMargins left="0.25" right="0.25" top="0.75" bottom="0.75" header="0.3" footer="0.3"/>
  <pageSetup paperSize="8" fitToWidth="0" fitToHeight="0" orientation="landscape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410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Planning</vt:lpstr>
      <vt:lpstr>Planning pronote</vt:lpstr>
      <vt:lpstr>Trinômes</vt:lpstr>
      <vt:lpstr>Colloscope</vt:lpstr>
      <vt:lpstr>Colloscope!Zone_d_impression</vt:lpstr>
      <vt:lpstr>Planning!Zone_d_impression</vt:lpstr>
      <vt:lpstr>'Planning pronote'!Zone_d_impression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VILLACAMPA</dc:creator>
  <cp:lastModifiedBy>Vincent Boyer</cp:lastModifiedBy>
  <cp:revision>12</cp:revision>
  <cp:lastPrinted>2024-10-03T12:48:23Z</cp:lastPrinted>
  <dcterms:created xsi:type="dcterms:W3CDTF">2020-09-09T12:55:11Z</dcterms:created>
  <dcterms:modified xsi:type="dcterms:W3CDTF">2025-09-16T11:34:11Z</dcterms:modified>
</cp:coreProperties>
</file>